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6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8.xml" ContentType="application/vnd.openxmlformats-officedocument.spreadsheetml.externalLink+xml"/>
  <Override PartName="/xl/externalLinks/externalLink19.xml" ContentType="application/vnd.openxmlformats-officedocument.spreadsheetml.externalLink+xml"/>
  <Override PartName="/xl/externalLinks/externalLink20.xml" ContentType="application/vnd.openxmlformats-officedocument.spreadsheetml.externalLink+xml"/>
  <Override PartName="/xl/externalLinks/externalLink21.xml" ContentType="application/vnd.openxmlformats-officedocument.spreadsheetml.externalLink+xml"/>
  <Override PartName="/xl/externalLinks/externalLink22.xml" ContentType="application/vnd.openxmlformats-officedocument.spreadsheetml.externalLink+xml"/>
  <Override PartName="/xl/externalLinks/externalLink23.xml" ContentType="application/vnd.openxmlformats-officedocument.spreadsheetml.externalLink+xml"/>
  <Override PartName="/xl/externalLinks/externalLink24.xml" ContentType="application/vnd.openxmlformats-officedocument.spreadsheetml.externalLink+xml"/>
  <Override PartName="/xl/externalLinks/externalLink25.xml" ContentType="application/vnd.openxmlformats-officedocument.spreadsheetml.externalLink+xml"/>
  <Override PartName="/xl/externalLinks/externalLink26.xml" ContentType="application/vnd.openxmlformats-officedocument.spreadsheetml.externalLink+xml"/>
  <Override PartName="/xl/externalLinks/externalLink27.xml" ContentType="application/vnd.openxmlformats-officedocument.spreadsheetml.externalLink+xml"/>
  <Override PartName="/xl/externalLinks/externalLink28.xml" ContentType="application/vnd.openxmlformats-officedocument.spreadsheetml.externalLink+xml"/>
  <Override PartName="/xl/externalLinks/externalLink29.xml" ContentType="application/vnd.openxmlformats-officedocument.spreadsheetml.externalLink+xml"/>
  <Override PartName="/xl/externalLinks/externalLink30.xml" ContentType="application/vnd.openxmlformats-officedocument.spreadsheetml.externalLink+xml"/>
  <Override PartName="/xl/externalLinks/externalLink31.xml" ContentType="application/vnd.openxmlformats-officedocument.spreadsheetml.externalLink+xml"/>
  <Override PartName="/xl/externalLinks/externalLink32.xml" ContentType="application/vnd.openxmlformats-officedocument.spreadsheetml.externalLink+xml"/>
  <Override PartName="/xl/externalLinks/externalLink33.xml" ContentType="application/vnd.openxmlformats-officedocument.spreadsheetml.externalLink+xml"/>
  <Override PartName="/xl/externalLinks/externalLink34.xml" ContentType="application/vnd.openxmlformats-officedocument.spreadsheetml.externalLink+xml"/>
  <Override PartName="/xl/externalLinks/externalLink35.xml" ContentType="application/vnd.openxmlformats-officedocument.spreadsheetml.externalLink+xml"/>
  <Override PartName="/xl/externalLinks/externalLink36.xml" ContentType="application/vnd.openxmlformats-officedocument.spreadsheetml.externalLink+xml"/>
  <Override PartName="/xl/externalLinks/externalLink37.xml" ContentType="application/vnd.openxmlformats-officedocument.spreadsheetml.externalLink+xml"/>
  <Override PartName="/xl/externalLinks/externalLink38.xml" ContentType="application/vnd.openxmlformats-officedocument.spreadsheetml.externalLink+xml"/>
  <Override PartName="/xl/externalLinks/externalLink39.xml" ContentType="application/vnd.openxmlformats-officedocument.spreadsheetml.externalLink+xml"/>
  <Override PartName="/xl/externalLinks/externalLink40.xml" ContentType="application/vnd.openxmlformats-officedocument.spreadsheetml.externalLink+xml"/>
  <Override PartName="/xl/externalLinks/externalLink41.xml" ContentType="application/vnd.openxmlformats-officedocument.spreadsheetml.externalLink+xml"/>
  <Override PartName="/xl/externalLinks/externalLink4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7531"/>
  <workbookPr/>
  <mc:AlternateContent xmlns:mc="http://schemas.openxmlformats.org/markup-compatibility/2006">
    <mc:Choice Requires="x15">
      <x15ac:absPath xmlns:x15ac="http://schemas.microsoft.com/office/spreadsheetml/2010/11/ac" url="C:\Users\niall\BTI\Cost Calculators\"/>
    </mc:Choice>
  </mc:AlternateContent>
  <xr:revisionPtr revIDLastSave="0" documentId="13_ncr:1_{43E712B3-4CB3-41CE-8748-23961A05346C}" xr6:coauthVersionLast="47" xr6:coauthVersionMax="47" xr10:uidLastSave="{00000000-0000-0000-0000-000000000000}"/>
  <bookViews>
    <workbookView xWindow="-110" yWindow="-110" windowWidth="19420" windowHeight="10420" tabRatio="883" firstSheet="4" activeTab="7" xr2:uid="{00000000-000D-0000-FFFF-FFFF00000000}"/>
  </bookViews>
  <sheets>
    <sheet name="Contacts" sheetId="11" state="hidden" r:id="rId1"/>
    <sheet name="Checklist " sheetId="15" state="hidden" r:id="rId2"/>
    <sheet name="Event Details" sheetId="3" state="hidden" r:id="rId3"/>
    <sheet name="Equipment" sheetId="6" state="hidden" r:id="rId4"/>
    <sheet name="PO Summary" sheetId="16" r:id="rId5"/>
    <sheet name="BOC (events over 50kegs)" sheetId="7" state="hidden" r:id="rId6"/>
    <sheet name="Terms and Conditions " sheetId="13" state="hidden" r:id="rId7"/>
    <sheet name="Equipment Requirements &amp; Cost" sheetId="5" r:id="rId8"/>
    <sheet name="Planogram " sheetId="14" r:id="rId9"/>
    <sheet name="Container Rate Card" sheetId="20" r:id="rId10"/>
    <sheet name="Gas Agreement" sheetId="19" r:id="rId11"/>
    <sheet name=" BTI Catelogue Specs " sheetId="22" r:id="rId12"/>
    <sheet name="Order Process " sheetId="23" r:id="rId13"/>
    <sheet name="Rate Card " sheetId="26" r:id="rId14"/>
    <sheet name="Sheet1" sheetId="24" state="hidden" r:id="rId15"/>
    <sheet name="Estelle comments " sheetId="9" state="hidden" r:id="rId16"/>
  </sheets>
  <externalReferences>
    <externalReference r:id="rId17"/>
    <externalReference r:id="rId18"/>
    <externalReference r:id="rId19"/>
    <externalReference r:id="rId20"/>
    <externalReference r:id="rId21"/>
    <externalReference r:id="rId22"/>
    <externalReference r:id="rId23"/>
    <externalReference r:id="rId24"/>
    <externalReference r:id="rId25"/>
    <externalReference r:id="rId26"/>
    <externalReference r:id="rId27"/>
    <externalReference r:id="rId28"/>
    <externalReference r:id="rId29"/>
    <externalReference r:id="rId30"/>
    <externalReference r:id="rId31"/>
    <externalReference r:id="rId32"/>
    <externalReference r:id="rId33"/>
    <externalReference r:id="rId34"/>
    <externalReference r:id="rId35"/>
    <externalReference r:id="rId36"/>
    <externalReference r:id="rId37"/>
    <externalReference r:id="rId38"/>
    <externalReference r:id="rId39"/>
    <externalReference r:id="rId40"/>
    <externalReference r:id="rId41"/>
    <externalReference r:id="rId42"/>
    <externalReference r:id="rId43"/>
    <externalReference r:id="rId44"/>
    <externalReference r:id="rId45"/>
    <externalReference r:id="rId46"/>
    <externalReference r:id="rId47"/>
    <externalReference r:id="rId48"/>
    <externalReference r:id="rId49"/>
    <externalReference r:id="rId50"/>
    <externalReference r:id="rId51"/>
    <externalReference r:id="rId52"/>
    <externalReference r:id="rId53"/>
    <externalReference r:id="rId54"/>
    <externalReference r:id="rId55"/>
    <externalReference r:id="rId56"/>
    <externalReference r:id="rId57"/>
    <externalReference r:id="rId58"/>
  </externalReferences>
  <definedNames>
    <definedName name="_1__123Graph_AGraphique_10C" hidden="1">[1]MALTA!#REF!</definedName>
    <definedName name="_10__123Graph_AGraphique_19E" hidden="1">[2]MALTA!$G$10:$G$33</definedName>
    <definedName name="_11__123Graph_AGraphique_1A" hidden="1">'[1]GUINNESS PM'!#REF!</definedName>
    <definedName name="_12__123Graph_AGraphique_20E" hidden="1">[2]MALTA!$O$10:$O$33</definedName>
    <definedName name="_13__123Graph_AGraphique_21G" hidden="1">[2]SPARK!$D$9:$D$30</definedName>
    <definedName name="_14__123Graph_AGraphique_22G" hidden="1">[2]SPARK!$E$9:$E$60</definedName>
    <definedName name="_15__123Graph_AGraphique_23G" hidden="1">[2]SPARK!$G$9:$G$30</definedName>
    <definedName name="_16__123Graph_AGraphique_24G" hidden="1">[2]SPARK!$N$9:$N$30</definedName>
    <definedName name="_17__123Graph_AGraphique_25H" hidden="1">[3]PROD°!$AJ$22:$AK$22</definedName>
    <definedName name="_18__123Graph_AGraphique_26H" hidden="1">[3]PROD°!$AJ$24:$AK$24</definedName>
    <definedName name="_19__123Graph_AGraphique_27H" hidden="1">[3]PROD°!$R$5:$R$57</definedName>
    <definedName name="_2__123Graph_AGraphique_11C" hidden="1">[1]MALTA!#REF!</definedName>
    <definedName name="_20__123Graph_AGraphique_28I" hidden="1">[2]SUPERMONT!$D$8:$D$8</definedName>
    <definedName name="_21__123Graph_AGraphique_29I" hidden="1">[2]SPARK!$E$9:$E$60</definedName>
    <definedName name="_22__123Graph_AGraphique_2A" hidden="1">'[1]GUINNESS PM'!#REF!</definedName>
    <definedName name="_23__123Graph_AGraphique_30I" hidden="1">[2]SUPERMONT!$G$9:$G$31</definedName>
    <definedName name="_24__123Graph_AGraphique_31J" hidden="1">'[2]SUPERMONT P'!$D$9:$D$60</definedName>
    <definedName name="_25__123Graph_AGraphique_32J" hidden="1">'[2]SUPERMONT P'!$E$9:$E$60</definedName>
    <definedName name="_26__123Graph_AGraphique_3A" hidden="1">'[1]GUINNESS PM'!#REF!</definedName>
    <definedName name="_27__123Graph_AGraphique_4A" hidden="1">'[1]GUINNESS PM'!#REF!</definedName>
    <definedName name="_28__123Graph_AGraphique_5B" hidden="1">'[1]GUINNESS GM'!#REF!</definedName>
    <definedName name="_29__123Graph_AGraphique_6B" hidden="1">'[1]GUINNESS GM'!#REF!</definedName>
    <definedName name="_3__123Graph_AGraphique_12C" hidden="1">[1]MALTA!#REF!</definedName>
    <definedName name="_30__123Graph_AGraphique_7B" hidden="1">'[1]GUINNESS GM'!$F$12:$F$35</definedName>
    <definedName name="_31__123Graph_AGraphique_8B" hidden="1">'[1]GUINNESS GM'!#REF!</definedName>
    <definedName name="_32__123Graph_AGraphique_9C" hidden="1">[1]MALTA!#REF!</definedName>
    <definedName name="_33__123Graph_BGraphique_10C" hidden="1">[1]MALTA!#REF!</definedName>
    <definedName name="_34__123Graph_BGraphique_11C" hidden="1">[1]MALTA!#REF!</definedName>
    <definedName name="_35__123Graph_BGraphique_12C" hidden="1">[1]MALTA!#REF!</definedName>
    <definedName name="_36__123Graph_BGraphique_13D" hidden="1">[1]SATZENBRAU!#REF!</definedName>
    <definedName name="_37__123Graph_BGraphique_14D" hidden="1">[1]SATZENBRAU!#REF!</definedName>
    <definedName name="_38__123Graph_BGraphique_15D" hidden="1">[1]SATZENBRAU!#REF!</definedName>
    <definedName name="_39__123Graph_BGraphique_16D" hidden="1">[1]SATZENBRAU!#REF!</definedName>
    <definedName name="_4__123Graph_AGraphique_13D" hidden="1">[1]SATZENBRAU!#REF!</definedName>
    <definedName name="_40__123Graph_BGraphique_17E" hidden="1">[2]MALTA!$D$76:$D$127</definedName>
    <definedName name="_41__123Graph_BGraphique_18E" hidden="1">[2]MALTA!$E$76:$E$127</definedName>
    <definedName name="_42__123Graph_BGraphique_19E" hidden="1">[2]MALTA!$AC$8:$AC$60</definedName>
    <definedName name="_43__123Graph_BGraphique_1A" hidden="1">'[1]GUINNESS PM'!#REF!</definedName>
    <definedName name="_44__123Graph_BGraphique_20E" hidden="1">[2]MALTA!$AD$8:$AD$60</definedName>
    <definedName name="_45__123Graph_BGraphique_21G" hidden="1">[2]SPARK!$D$70:$D$121</definedName>
    <definedName name="_46__123Graph_BGraphique_22G" hidden="1">[2]SPARK!$E$70:$E$121</definedName>
    <definedName name="_47__123Graph_BGraphique_23G" hidden="1">[2]SPARK!$AA$9:$AA$60</definedName>
    <definedName name="_48__123Graph_BGraphique_24G" hidden="1">[2]SPARK!$AB$9:$AB$60</definedName>
    <definedName name="_49__123Graph_BGraphique_27H" hidden="1">[3]PROD°!$R$66:$R$117</definedName>
    <definedName name="_5__123Graph_AGraphique_14D" hidden="1">[1]SATZENBRAU!#REF!</definedName>
    <definedName name="_50__123Graph_BGraphique_28I" hidden="1">[2]SUPERMONT!$D$74:$D$125</definedName>
    <definedName name="_51__123Graph_BGraphique_29I" hidden="1">[2]SPARK!$E$76:$E$127</definedName>
    <definedName name="_52__123Graph_BGraphique_2A" hidden="1">'[1]GUINNESS PM'!#REF!</definedName>
    <definedName name="_53__123Graph_BGraphique_30I" hidden="1">[2]SUPERMONT!$G$74:$G$125</definedName>
    <definedName name="_54__123Graph_BGraphique_31J" hidden="1">'[2]SUPERMONT P'!$D$86:$D$137</definedName>
    <definedName name="_55__123Graph_BGraphique_32J" hidden="1">'[2]SUPERMONT P'!$E$86:$E$137</definedName>
    <definedName name="_56__123Graph_BGraphique_3A" hidden="1">'[1]GUINNESS PM'!#REF!</definedName>
    <definedName name="_57__123Graph_BGraphique_4A" hidden="1">'[1]GUINNESS PM'!#REF!</definedName>
    <definedName name="_58__123Graph_BGraphique_5B" hidden="1">'[1]GUINNESS GM'!#REF!</definedName>
    <definedName name="_59__123Graph_BGraphique_6B" hidden="1">'[1]GUINNESS GM'!#REF!</definedName>
    <definedName name="_6__123Graph_AGraphique_15D" hidden="1">[1]SATZENBRAU!#REF!</definedName>
    <definedName name="_60__123Graph_BGraphique_7B" hidden="1">'[1]GUINNESS GM'!#REF!</definedName>
    <definedName name="_61__123Graph_BGraphique_8B" hidden="1">'[1]GUINNESS GM'!#REF!</definedName>
    <definedName name="_62__123Graph_BGraphique_9C" hidden="1">[1]MALTA!#REF!</definedName>
    <definedName name="_63__123Graph_XGraphique_10C" hidden="1">[1]MALTA!#REF!</definedName>
    <definedName name="_64__123Graph_XGraphique_11C" hidden="1">[1]MALTA!#REF!</definedName>
    <definedName name="_65__123Graph_XGraphique_12C" hidden="1">[1]MALTA!#REF!</definedName>
    <definedName name="_66__123Graph_XGraphique_14D" hidden="1">[1]SATZENBRAU!#REF!</definedName>
    <definedName name="_67__123Graph_XGraphique_15D" hidden="1">[1]SATZENBRAU!#REF!</definedName>
    <definedName name="_68__123Graph_XGraphique_16D" hidden="1">[1]SATZENBRAU!#REF!</definedName>
    <definedName name="_69__123Graph_XGraphique_18E" hidden="1">[2]MALTA!$C$10:$C$61</definedName>
    <definedName name="_7__123Graph_AGraphique_16D" hidden="1">[1]SATZENBRAU!#REF!</definedName>
    <definedName name="_70__123Graph_XGraphique_19E" hidden="1">[2]MALTA!$C$10:$C$61</definedName>
    <definedName name="_71__123Graph_XGraphique_1A" hidden="1">'[1]GUINNESS PM'!#REF!</definedName>
    <definedName name="_72__123Graph_XGraphique_20E" hidden="1">[2]MALTA!$C$10:$C$61</definedName>
    <definedName name="_73__123Graph_XGraphique_22G" hidden="1">[2]SPARK!$C$9:$C$60</definedName>
    <definedName name="_74__123Graph_XGraphique_23G" hidden="1">[2]SPARK!$C$9:$C$60</definedName>
    <definedName name="_75__123Graph_XGraphique_24G" hidden="1">[2]SPARK!$C$9:$C$60</definedName>
    <definedName name="_76__123Graph_XGraphique_26H" hidden="1">[3]PROD°!$Y$21:$Z$21</definedName>
    <definedName name="_77__123Graph_XGraphique_27H" hidden="1">[3]PROD°!$C$5:$C$57</definedName>
    <definedName name="_78__123Graph_XGraphique_2A" hidden="1">'[1]GUINNESS PM'!#REF!</definedName>
    <definedName name="_79__123Graph_XGraphique_32J" hidden="1">'[2]SUPERMONT P'!$C$9:$C$60</definedName>
    <definedName name="_8__123Graph_AGraphique_17E" hidden="1">[2]MALTA!$D$10:$D$61</definedName>
    <definedName name="_80__123Graph_XGraphique_3A" hidden="1">'[1]GUINNESS PM'!#REF!</definedName>
    <definedName name="_81__123Graph_XGraphique_4A" hidden="1">'[1]GUINNESS PM'!#REF!</definedName>
    <definedName name="_82__123Graph_XGraphique_6B" hidden="1">'[1]GUINNESS GM'!#REF!</definedName>
    <definedName name="_83__123Graph_XGraphique_7B" hidden="1">'[1]GUINNESS GM'!#REF!</definedName>
    <definedName name="_84__123Graph_XGraphique_8B" hidden="1">'[1]GUINNESS GM'!#REF!</definedName>
    <definedName name="_9__123Graph_AGraphique_18E" hidden="1">[2]MALTA!$E$10:$E$61</definedName>
    <definedName name="_COH2">#REF!</definedName>
    <definedName name="_DAT1">#REF!</definedName>
    <definedName name="_DAT10">#REF!</definedName>
    <definedName name="_DAT11">#REF!</definedName>
    <definedName name="_DAT12">#REF!</definedName>
    <definedName name="_DAT13">#REF!</definedName>
    <definedName name="_DAT14">#REF!</definedName>
    <definedName name="_DAT15">#REF!</definedName>
    <definedName name="_DAT16">#REF!</definedName>
    <definedName name="_DAT17">'[4]ROI Details P11'!#REF!</definedName>
    <definedName name="_DAT18">#REF!</definedName>
    <definedName name="_DAT19">#REF!</definedName>
    <definedName name="_DAT2">#REF!</definedName>
    <definedName name="_DAT20">#REF!</definedName>
    <definedName name="_DAT21">#REF!</definedName>
    <definedName name="_DAT22">#REF!</definedName>
    <definedName name="_DAT23">#REF!</definedName>
    <definedName name="_DAT24">#REF!</definedName>
    <definedName name="_DAT25">'[4]52700 P2'!#REF!</definedName>
    <definedName name="_DAT26">'[4]52700 P2'!#REF!</definedName>
    <definedName name="_DAT27">'[4]52700 P2'!#REF!</definedName>
    <definedName name="_DAT28">#REF!</definedName>
    <definedName name="_DAT3">#REF!</definedName>
    <definedName name="_DAT4">#REF!</definedName>
    <definedName name="_DAT5">#REF!</definedName>
    <definedName name="_DAT6">'[5]1100 Acquisitions'!#REF!</definedName>
    <definedName name="_DAT7">'[5]1100 Acquisitions'!#REF!</definedName>
    <definedName name="_DAT8">'[5]1100 Acquisitions'!#REF!</definedName>
    <definedName name="_DAT9">#REF!</definedName>
    <definedName name="_xlnm._FilterDatabase" localSheetId="7" hidden="1">'Equipment Requirements &amp; Cost'!$B$7:$E$63</definedName>
    <definedName name="_HLS2">#REF!</definedName>
    <definedName name="_hls3">#REF!</definedName>
    <definedName name="_HLS6">#REF!</definedName>
    <definedName name="_k1" hidden="1">{"all",#N/A,FALSE,"Cover";"all",#N/A,FALSE,"Abb index";"all",#N/A,FALSE,"Group";"all",#N/A,FALSE,"CASHHEAD";"all",#N/A,FALSE,"UDV";"ALL",#N/A,FALSE,"Pillsbury";"ALL",#N/A,FALSE,"Pillsbury vols";"ALL",#N/A,FALSE,"Guinness";"all",#N/A,FALSE,"Guinness vols";"all",#N/A,FALSE,"B_K";"all",#N/A,FALSE,"BK Comps";"all",#N/A,FALSE,"MH";"all",#N/A,FALSE,"Market";"all",#N/A,FALSE,"Profman";"all",#N/A,FALSE,"Guinness Appendix"}</definedName>
    <definedName name="_LE2">#REF!</definedName>
    <definedName name="a">#REF!</definedName>
    <definedName name="ABV">#REF!</definedName>
    <definedName name="ACF">#REF!</definedName>
    <definedName name="Adj">#REF!</definedName>
    <definedName name="AGC">#REF!</definedName>
    <definedName name="AJC">#REF!</definedName>
    <definedName name="alldata">#REF!</definedName>
    <definedName name="alldatas">[6]Detail!$C$5:$AA$394</definedName>
    <definedName name="ALLISON_E._OFFOR">#REF!</definedName>
    <definedName name="AMY">#REF!</definedName>
    <definedName name="as">#REF!</definedName>
    <definedName name="aust">#REF!</definedName>
    <definedName name="b">#REF!</definedName>
    <definedName name="Baileys">#REF!</definedName>
    <definedName name="basicdat">#REF!</definedName>
    <definedName name="beer_outlet">#REF!</definedName>
    <definedName name="beerroi">'[7]1100 Beer Supply'!$AX$1:$BC$65536</definedName>
    <definedName name="belfast">#REF!</definedName>
    <definedName name="bik">'[8]Assumption DIOM'!$B$50:$C$56</definedName>
    <definedName name="brandgrp">#REF!</definedName>
    <definedName name="brandlist">[9]brands!$B$3:$B$19</definedName>
    <definedName name="brew">#REF!</definedName>
    <definedName name="brew2">#REF!</definedName>
    <definedName name="brew2a">[6]Detail!#REF!</definedName>
    <definedName name="brew3">[10]Recovery!$N$4:$N$391</definedName>
    <definedName name="BrewBush">[11]LE!$C$44:$I$45</definedName>
    <definedName name="BrewF03">#REF!</definedName>
    <definedName name="BrewF04">#REF!</definedName>
    <definedName name="BrewF05">#REF!</definedName>
    <definedName name="BrewF06">#REF!</definedName>
    <definedName name="BrewF07">#REF!</definedName>
    <definedName name="brewplant">#REF!</definedName>
    <definedName name="Bright">#REF!</definedName>
    <definedName name="BrightVol">#REF!</definedName>
    <definedName name="Budweiser">#REF!</definedName>
    <definedName name="bulk">#REF!</definedName>
    <definedName name="bulkcost">[12]Bulkcost!$A$6:$AF$165</definedName>
    <definedName name="BulkTP">#REF!</definedName>
    <definedName name="canada">#REF!</definedName>
    <definedName name="car">#REF!</definedName>
    <definedName name="Carlsberg">#REF!</definedName>
    <definedName name="cat30lkeg">#REF!</definedName>
    <definedName name="cat50lkeg">#REF!</definedName>
    <definedName name="catdays">#REF!</definedName>
    <definedName name="category">#REF!</definedName>
    <definedName name="ccostss">#REF!</definedName>
    <definedName name="CDM">#REF!</definedName>
    <definedName name="centre">#REF!</definedName>
    <definedName name="channels">[9]brands!#REF!</definedName>
    <definedName name="check">#REF!</definedName>
    <definedName name="cheek">'[13]F04-ROI'!#REF!</definedName>
    <definedName name="chkit">#REF!</definedName>
    <definedName name="COH">#REF!</definedName>
    <definedName name="COHBF3">#REF!</definedName>
    <definedName name="cohh">#REF!</definedName>
    <definedName name="cohRunc">#REF!</definedName>
    <definedName name="comp">#REF!</definedName>
    <definedName name="Completion">#REF!</definedName>
    <definedName name="concat">#REF!</definedName>
    <definedName name="Convers">#REF!</definedName>
    <definedName name="convert">#REF!</definedName>
    <definedName name="convertnew">#REF!</definedName>
    <definedName name="coredata">#REF!</definedName>
    <definedName name="Costs">'[14]Full Sheet Final'!$H$2:$N$533</definedName>
    <definedName name="Country">[15]Plants!$A$2:$A$15</definedName>
    <definedName name="CountryPG">'[15]Country Pgroups'!$C$2:$C$39</definedName>
    <definedName name="COVH">#REF!</definedName>
    <definedName name="covhd">#REF!</definedName>
    <definedName name="covhe">#REF!</definedName>
    <definedName name="CurrPeriodROIOff">#REF!</definedName>
    <definedName name="CurrPeriodROIOn">#REF!</definedName>
    <definedName name="d">'[13]F04-ROI'!#REF!</definedName>
    <definedName name="DATA1">#REF!</definedName>
    <definedName name="DATA10">#REF!</definedName>
    <definedName name="DATA11">#REF!</definedName>
    <definedName name="DATA12">#REF!</definedName>
    <definedName name="DATA13">#REF!</definedName>
    <definedName name="DATA14">#REF!</definedName>
    <definedName name="DATA15">#REF!</definedName>
    <definedName name="DATA16">#REF!</definedName>
    <definedName name="DATA17">#REF!</definedName>
    <definedName name="DATA18">#REF!</definedName>
    <definedName name="DATA19">#REF!</definedName>
    <definedName name="DATA2">#REF!</definedName>
    <definedName name="DATA3">#REF!</definedName>
    <definedName name="DATA4">#REF!</definedName>
    <definedName name="DATA5">#REF!</definedName>
    <definedName name="DATA6">#REF!</definedName>
    <definedName name="DATA7">#REF!</definedName>
    <definedName name="DATA8">#REF!</definedName>
    <definedName name="DATA9">#REF!</definedName>
    <definedName name="dd">[16]brands!$B$3:$B$18</definedName>
    <definedName name="ddd">#REF!</definedName>
    <definedName name="deptn">[17]Deptn!$A$1:$B$389</definedName>
    <definedName name="desc">#REF!</definedName>
    <definedName name="desc12">#REF!</definedName>
    <definedName name="desc12a">[6]Detail!$A$6:$R$394</definedName>
    <definedName name="Desc14">#REF!</definedName>
    <definedName name="desc14a">[6]Detail!$W$6:$W$394</definedName>
    <definedName name="desc16">#REF!</definedName>
    <definedName name="desc16a">[6]Detail!$S$6:$S$394</definedName>
    <definedName name="desc2">#REF!</definedName>
    <definedName name="desc3">#REF!</definedName>
    <definedName name="desc5">#REF!</definedName>
    <definedName name="desc7">#REF!</definedName>
    <definedName name="desc9">#REF!</definedName>
    <definedName name="Descr">#REF!</definedName>
    <definedName name="dfkjds">[18]Sheet2!$B$2:$B$8</definedName>
    <definedName name="dil">#REF!</definedName>
    <definedName name="dist">#REF!</definedName>
    <definedName name="distr2">#REF!</definedName>
    <definedName name="EOT">#REF!</definedName>
    <definedName name="equ">#REF!</definedName>
    <definedName name="EssAliasTable">"Default"</definedName>
    <definedName name="EssLatest">"Flag.time"</definedName>
    <definedName name="Excel_BuiltIn_Print_Area_1_1">#REF!</definedName>
    <definedName name="exptkeg">#REF!</definedName>
    <definedName name="f">#REF!</definedName>
    <definedName name="Family">#REF!</definedName>
    <definedName name="ffy">#REF!</definedName>
    <definedName name="filt">#REF!</definedName>
    <definedName name="filt2">#REF!</definedName>
    <definedName name="filt3">#REF!</definedName>
    <definedName name="Filt6">#REF!</definedName>
    <definedName name="filt6a">[6]Detail!#REF!</definedName>
    <definedName name="FiltF03">#REF!</definedName>
    <definedName name="filtF04">#REF!</definedName>
    <definedName name="FiltF05">#REF!</definedName>
    <definedName name="FiltF06">#REF!</definedName>
    <definedName name="FiltF07">#REF!</definedName>
    <definedName name="Filtplant">#REF!</definedName>
    <definedName name="FinancialData">'[19]finance data'!$C$5:$P$33</definedName>
    <definedName name="financialdatansv">'[20]fin nsv'!$C$5:$P$33</definedName>
    <definedName name="FreightF04">#REF!</definedName>
    <definedName name="frss">#REF!</definedName>
    <definedName name="frtrow">#REF!</definedName>
    <definedName name="frtt">#REF!</definedName>
    <definedName name="FX_02">[21]ASSUMPTIONS!$B$2</definedName>
    <definedName name="fx_02r">'[22]FX rates'!$B$5</definedName>
    <definedName name="FX_03">[21]ASSUMPTIONS!$C$2</definedName>
    <definedName name="FX_04">[21]ASSUMPTIONS!$D$2</definedName>
    <definedName name="FX_05">[21]ASSUMPTIONS!$E$2</definedName>
    <definedName name="fx_06">#REF!</definedName>
    <definedName name="FX_07">[21]ASSUMPTIONS!$G$2</definedName>
    <definedName name="FY03COGS">'[23]F03 COGS W&amp;S'!$A$4:$H$63</definedName>
    <definedName name="GB">#REF!</definedName>
    <definedName name="gba">#REF!</definedName>
    <definedName name="gbaa">#REF!</definedName>
    <definedName name="GBAAA">#REF!</definedName>
    <definedName name="gbic">#REF!</definedName>
    <definedName name="GBREV">#REF!</definedName>
    <definedName name="gbthisyear">#REF!</definedName>
    <definedName name="GDIB">#REF!</definedName>
    <definedName name="gen">#REF!</definedName>
    <definedName name="genii">#REF!</definedName>
    <definedName name="gg" hidden="1">'[1]GUINNESS PM'!#REF!</definedName>
    <definedName name="GL">[15]GL!$C$2:$C$80</definedName>
    <definedName name="Gordons">#REF!</definedName>
    <definedName name="grossyield">#REF!</definedName>
    <definedName name="GUINNESS">#REF!</definedName>
    <definedName name="GUINNESS_EXTRA">#REF!</definedName>
    <definedName name="Harp">#REF!</definedName>
    <definedName name="HLs">#REF!</definedName>
    <definedName name="hls6a">[6]Detail!$U$6:$U$394</definedName>
    <definedName name="I070_">#REF!</definedName>
    <definedName name="I071_">#REF!</definedName>
    <definedName name="I072_">#REF!</definedName>
    <definedName name="I073_">#REF!</definedName>
    <definedName name="I074_">#REF!</definedName>
    <definedName name="I09_04">[15]I09!$G$3:$G$5</definedName>
    <definedName name="I100_">#REF!</definedName>
    <definedName name="I101_">#REF!</definedName>
    <definedName name="I102_">#REF!</definedName>
    <definedName name="I103_">#REF!</definedName>
    <definedName name="I104_">#REF!</definedName>
    <definedName name="I110_">#REF!</definedName>
    <definedName name="I111_">#REF!</definedName>
    <definedName name="I112_">#REF!</definedName>
    <definedName name="I113_">#REF!</definedName>
    <definedName name="I114_">#REF!</definedName>
    <definedName name="I120_">#REF!</definedName>
    <definedName name="I121_">#REF!</definedName>
    <definedName name="I122_">#REF!</definedName>
    <definedName name="I123_">#REF!</definedName>
    <definedName name="I124_">#REF!</definedName>
    <definedName name="I130_">#REF!</definedName>
    <definedName name="I131_">#REF!</definedName>
    <definedName name="I132_">#REF!</definedName>
    <definedName name="I133_">#REF!</definedName>
    <definedName name="I134_">#REF!</definedName>
    <definedName name="I140_">#REF!</definedName>
    <definedName name="I141_">#REF!</definedName>
    <definedName name="I142_">#REF!</definedName>
    <definedName name="I143_">#REF!</definedName>
    <definedName name="I144_">#REF!</definedName>
    <definedName name="I160_">#REF!</definedName>
    <definedName name="I161_">#REF!</definedName>
    <definedName name="I162_">#REF!</definedName>
    <definedName name="I163_">#REF!</definedName>
    <definedName name="I164_">#REF!</definedName>
    <definedName name="iad">#REF!</definedName>
    <definedName name="IIDD">#REF!</definedName>
    <definedName name="iii">#REF!</definedName>
    <definedName name="inputs">#REF!</definedName>
    <definedName name="inputsgbp">#REF!</definedName>
    <definedName name="invol">#REF!</definedName>
    <definedName name="IO10_">#REF!</definedName>
    <definedName name="IO11_">#REF!</definedName>
    <definedName name="IO12_">#REF!</definedName>
    <definedName name="IO13_">#REF!</definedName>
    <definedName name="IO14_">#REF!</definedName>
    <definedName name="IO20_">#REF!</definedName>
    <definedName name="IO21_">#REF!</definedName>
    <definedName name="IO22_">#REF!</definedName>
    <definedName name="IO23_">#REF!</definedName>
    <definedName name="IO24_">#REF!</definedName>
    <definedName name="IO60_">#REF!</definedName>
    <definedName name="IO61_">#REF!</definedName>
    <definedName name="IO62_">#REF!</definedName>
    <definedName name="IO63_">#REF!</definedName>
    <definedName name="IO64_">#REF!</definedName>
    <definedName name="IO80_">#REF!</definedName>
    <definedName name="IO81_">#REF!</definedName>
    <definedName name="IO82_">#REF!</definedName>
    <definedName name="IO83_">#REF!</definedName>
    <definedName name="IO84_">#REF!</definedName>
    <definedName name="IO90_">#REF!</definedName>
    <definedName name="IO91_">#REF!</definedName>
    <definedName name="IO92_">#REF!</definedName>
    <definedName name="IO93_">#REF!</definedName>
    <definedName name="IO94_">#REF!</definedName>
    <definedName name="IT">#REF!</definedName>
    <definedName name="Italy">#REF!</definedName>
    <definedName name="JJL">#REF!</definedName>
    <definedName name="Jordan">#REF!</definedName>
    <definedName name="kal">#REF!</definedName>
    <definedName name="Keg">#REF!</definedName>
    <definedName name="kgcheck">'[13]F04-ROI'!#REF!</definedName>
    <definedName name="l">#REF!</definedName>
    <definedName name="lastyear">[24]F05!$A$1:$L$65536</definedName>
    <definedName name="LE">#REF!</definedName>
    <definedName name="leest">#REF!</definedName>
    <definedName name="les">#REF!</definedName>
    <definedName name="lest">#REF!</definedName>
    <definedName name="Levelfour">'[25]salarys and grades'!$D$3</definedName>
    <definedName name="Levelthree">'[25]salarys and grades'!$D$2</definedName>
    <definedName name="list_price">#REF!</definedName>
    <definedName name="Listofdates">'[19]finance data'!$E$5:$P$5</definedName>
    <definedName name="lookup3">#REF!</definedName>
    <definedName name="lookup4">#REF!</definedName>
    <definedName name="lookuptable2">'[26]master old'!$A$1:$J$677</definedName>
    <definedName name="lorraine">'[27]F03 COGS W&amp;S'!$A$4:$H$63</definedName>
    <definedName name="LY">#REF!</definedName>
    <definedName name="LYNIMAT">#REF!</definedName>
    <definedName name="LYROIMAT">'[28]MATs LY ROI'!$A$90:$F$100</definedName>
    <definedName name="Main_Table">#REF!</definedName>
    <definedName name="MANAGING_DIRECTOR_S_REPORT">#REF!</definedName>
    <definedName name="manu">#REF!</definedName>
    <definedName name="Marac">#REF!</definedName>
    <definedName name="market">#REF!</definedName>
    <definedName name="mbew">#REF!</definedName>
    <definedName name="mgr_table">'[29]NAMES by Mgr'!$A$3:$B$50</definedName>
    <definedName name="miss">#REF!</definedName>
    <definedName name="mktlist">#REF!</definedName>
    <definedName name="MNC">#REF!</definedName>
    <definedName name="Mod">#REF!</definedName>
    <definedName name="ModBF3">#REF!</definedName>
    <definedName name="modoth">#REF!</definedName>
    <definedName name="Modrunc">#REF!</definedName>
    <definedName name="Month">[18]Sheet2!$E$2:$E$12</definedName>
    <definedName name="MonthF07">'[30]6. Periodic Tables'!$A$3:$A$14</definedName>
    <definedName name="MonthList">[31]Budget!$B$25:$M$25</definedName>
    <definedName name="newf">#REF!</definedName>
    <definedName name="newfilt">[10]Recovery!$O$4:$O$391</definedName>
    <definedName name="newfilt1">[10]Recovery!$Y$4:$Y$391</definedName>
    <definedName name="newpack">[10]Recovery!$Z$4:$Z$391</definedName>
    <definedName name="newpack1">[10]Recovery!$P$4:$P$391</definedName>
    <definedName name="newsc">[10]Recovery!$Q$4:$Q$391</definedName>
    <definedName name="newsc1">[10]Recovery!$AA$4:$AA$391</definedName>
    <definedName name="neww">#REF!</definedName>
    <definedName name="ni">#REF!</definedName>
    <definedName name="ni_vat">#REF!</definedName>
    <definedName name="NIBUD">[32]NI!$B$79:$D$91</definedName>
    <definedName name="NIMAT">[32]NI!$AL$63:$AN$77</definedName>
    <definedName name="NIMinerals">#REF!</definedName>
    <definedName name="NIMonth">[32]NI!$M$63:$O$77</definedName>
    <definedName name="NISalaries">#REF!</definedName>
    <definedName name="NIWines">#REF!</definedName>
    <definedName name="NIYTD">[32]NI!$B$63:$D$77</definedName>
    <definedName name="numb">#REF!</definedName>
    <definedName name="ohead">#REF!</definedName>
    <definedName name="oihjip">'[33]GUDV- Aug'!$A$6:$X$117</definedName>
    <definedName name="OtherBeer">#REF!</definedName>
    <definedName name="OtherRTDs">#REF!</definedName>
    <definedName name="OtherSpirits">#REF!</definedName>
    <definedName name="out">#REF!</definedName>
    <definedName name="outlet">#REF!</definedName>
    <definedName name="outlet1">#REF!</definedName>
    <definedName name="outlet2">#REF!</definedName>
    <definedName name="outp">#REF!</definedName>
    <definedName name="output">#REF!</definedName>
    <definedName name="outputs">#REF!</definedName>
    <definedName name="OYV">[34]Orig!$A$3:$E$391</definedName>
    <definedName name="pack">#REF!</definedName>
    <definedName name="pack2">#REF!</definedName>
    <definedName name="PACK6">#REF!</definedName>
    <definedName name="pack6a">[6]Detail!#REF!</definedName>
    <definedName name="PackF03">#REF!</definedName>
    <definedName name="PackF04">#REF!</definedName>
    <definedName name="PackF05">#REF!</definedName>
    <definedName name="PackF06">#REF!</definedName>
    <definedName name="PackF07">#REF!</definedName>
    <definedName name="packoh">#REF!</definedName>
    <definedName name="Packplant">#REF!</definedName>
    <definedName name="PackType">#REF!</definedName>
    <definedName name="pallet">[35]Sheet2!$A$1:$D$3703</definedName>
    <definedName name="PANDLAPR">'[36]P&amp;L'!#REF!</definedName>
    <definedName name="PANDLFEB">'[36]P&amp;L'!#REF!</definedName>
    <definedName name="PANDLJUN">'[36]P&amp;L'!#REF!</definedName>
    <definedName name="PANDLMAR">'[36]P&amp;L'!#REF!</definedName>
    <definedName name="PANDLMAY">'[36]P&amp;L'!#REF!</definedName>
    <definedName name="PCFinalBeer">#REF!</definedName>
    <definedName name="pckg">#REF!</definedName>
    <definedName name="PeriodicTable">[31]Budget!$A$53:$E$65</definedName>
    <definedName name="pieces">#REF!</definedName>
    <definedName name="PkFamily">#REF!</definedName>
    <definedName name="plants">[37]Inputs!#REF!</definedName>
    <definedName name="PP">#REF!</definedName>
    <definedName name="pppp">#REF!</definedName>
    <definedName name="_xlnm.Print_Area" localSheetId="3">Equipment!$B$2:$R$67</definedName>
    <definedName name="_xlnm.Print_Area" localSheetId="2">'Event Details'!$D$4:$L$52</definedName>
    <definedName name="_xlnm.Print_Area">#REF!</definedName>
    <definedName name="_xlnm.Print_Titles">'[38]#REF'!#REF!</definedName>
    <definedName name="Prod">#REF!</definedName>
    <definedName name="prodid">#REF!</definedName>
    <definedName name="Projects">[39]Range!$D$4:$D$14</definedName>
    <definedName name="q">#REF!</definedName>
    <definedName name="rates">#REF!</definedName>
    <definedName name="ratess">#REF!</definedName>
    <definedName name="Regulatory">#REF!</definedName>
    <definedName name="Revis">#REF!</definedName>
    <definedName name="ROI">#REF!</definedName>
    <definedName name="roi_vat">#REF!</definedName>
    <definedName name="ROIBUD">[32]ROI!$A$106:$C$117</definedName>
    <definedName name="ROICOGs">'[23]F03 COGS W&amp;S'!$A$65:$T$128</definedName>
    <definedName name="ROII">#REF!</definedName>
    <definedName name="ROIMAT">[32]ROI!$AK$88:$AM$102</definedName>
    <definedName name="ROIMonth">[32]ROI!$K$88:$M$102</definedName>
    <definedName name="ROISPIRITS">#REF!</definedName>
    <definedName name="ROIYTD">[32]ROI!$A$88:$C$102</definedName>
    <definedName name="runc">#REF!</definedName>
    <definedName name="RV">#REF!</definedName>
    <definedName name="SALARIES">#REF!</definedName>
    <definedName name="scen">#REF!</definedName>
    <definedName name="scon">#REF!</definedName>
    <definedName name="seg">#REF!</definedName>
    <definedName name="Size">#REF!</definedName>
    <definedName name="Sloc">[15]O01!$J$2:$J$5</definedName>
    <definedName name="slsid">#REF!</definedName>
    <definedName name="slsvol">#REF!</definedName>
    <definedName name="Smirnoff">#REF!</definedName>
    <definedName name="SmirnoffIce">#REF!</definedName>
    <definedName name="Smithwicks">#REF!</definedName>
    <definedName name="spiritsinroi">#REF!</definedName>
    <definedName name="spiritsni">#REF!</definedName>
    <definedName name="spiritsroi">#REF!</definedName>
    <definedName name="spiritssupply">#REF!</definedName>
    <definedName name="SPKBF3">#REF!</definedName>
    <definedName name="SPW">#REF!</definedName>
    <definedName name="ssdfd">[40]brands!$B$3:$B$18</definedName>
    <definedName name="STUDENTS_UNION__U_U_YORK_ST___8000010954">#REF!</definedName>
    <definedName name="SubCont">#REF!</definedName>
    <definedName name="SubcontF03">#REF!</definedName>
    <definedName name="SubcontF04">#REF!</definedName>
    <definedName name="subcontf05">#REF!</definedName>
    <definedName name="SubcontF06">#REF!</definedName>
    <definedName name="SubContF07">#REF!</definedName>
    <definedName name="SuncontF05">#REF!</definedName>
    <definedName name="test">#REF!</definedName>
    <definedName name="TEST0">#REF!</definedName>
    <definedName name="TEST1">#REF!</definedName>
    <definedName name="TESTHKEY">#REF!</definedName>
    <definedName name="TESTKEYS">#REF!</definedName>
    <definedName name="TESTVKEY">#REF!</definedName>
    <definedName name="thisyear">#REF!</definedName>
    <definedName name="tims">#REF!</definedName>
    <definedName name="Tom">#REF!</definedName>
    <definedName name="Total">#REF!</definedName>
    <definedName name="totchck">#REF!</definedName>
    <definedName name="UB">[9]brands!$E$3:$E$7</definedName>
    <definedName name="up">#REF!</definedName>
    <definedName name="use">#REF!</definedName>
    <definedName name="usethis">#REF!</definedName>
    <definedName name="VLTOTAL">[41]Summary!$A$1:$U$212</definedName>
    <definedName name="Vol">#REF!</definedName>
    <definedName name="vols">#REF!</definedName>
    <definedName name="Volu">#REF!</definedName>
    <definedName name="Volum">#REF!</definedName>
    <definedName name="volume">#REF!</definedName>
    <definedName name="Volumes">[42]brands!#REF!</definedName>
    <definedName name="Warsteiner">#REF!</definedName>
    <definedName name="WEPG">'[15]WE Pgroups'!$C$2:$C$35</definedName>
    <definedName name="work">#REF!</definedName>
    <definedName name="working">#REF!</definedName>
    <definedName name="WT1_02">[15]WT1!$E$3:$E$6</definedName>
    <definedName name="www">#REF!</definedName>
    <definedName name="wxz">#REF!</definedName>
    <definedName name="YCOH30L">#REF!</definedName>
    <definedName name="ycoh50L">#REF!</definedName>
    <definedName name="YTDBrandAMP">[31]Budget!$B$40:$N$49</definedName>
    <definedName name="YTDCentralAMP">[31]Budget!$B$77:$M$81</definedName>
    <definedName name="YTDVolValAMP">[31]Budget!$B$127:$M$132</definedName>
    <definedName name="YVRS">#REF!</definedName>
    <definedName name="YVRSS">#REF!</definedName>
    <definedName name="zzz">#REF!</definedName>
  </definedNames>
  <calcPr calcId="18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E41" i="5" l="1"/>
  <c r="F83" i="5"/>
  <c r="F81" i="5"/>
  <c r="F80" i="5"/>
  <c r="F82" i="5"/>
  <c r="I44" i="16"/>
  <c r="I43" i="16"/>
  <c r="I42" i="16"/>
  <c r="I41" i="16"/>
  <c r="I39" i="16"/>
  <c r="I38" i="16"/>
  <c r="I37" i="16"/>
  <c r="I45" i="16" l="1"/>
  <c r="F84" i="5"/>
  <c r="H32" i="16" l="1"/>
  <c r="G31" i="16"/>
  <c r="G32" i="16"/>
  <c r="J32" i="16" s="1"/>
  <c r="J31" i="16" l="1"/>
  <c r="J33" i="16" s="1"/>
  <c r="I47" i="16" s="1"/>
  <c r="C45" i="16" l="1"/>
  <c r="E23" i="5"/>
  <c r="E17" i="5"/>
  <c r="E18" i="5"/>
  <c r="E19" i="5"/>
  <c r="E20" i="5"/>
  <c r="C7" i="19"/>
  <c r="C6" i="19"/>
  <c r="C4" i="19"/>
  <c r="C5" i="19"/>
  <c r="C3" i="19"/>
  <c r="E14" i="5"/>
  <c r="E15" i="5"/>
  <c r="E16" i="5"/>
  <c r="E13" i="5"/>
  <c r="E21" i="5"/>
  <c r="E22" i="5"/>
  <c r="E66" i="5"/>
  <c r="E67" i="5"/>
  <c r="E68" i="5"/>
  <c r="E65" i="5"/>
  <c r="E63" i="5"/>
  <c r="E62" i="5"/>
  <c r="E61" i="5"/>
  <c r="E60" i="5"/>
  <c r="E59" i="5"/>
  <c r="E58" i="5"/>
  <c r="E57" i="5"/>
  <c r="E53" i="5"/>
  <c r="E54" i="5"/>
  <c r="E55" i="5"/>
  <c r="E10" i="5"/>
  <c r="E11" i="5"/>
  <c r="E25" i="5"/>
  <c r="E26" i="5"/>
  <c r="E28" i="5"/>
  <c r="E29" i="5"/>
  <c r="E30" i="5"/>
  <c r="E31" i="5"/>
  <c r="E32" i="5"/>
  <c r="E33" i="5"/>
  <c r="E34" i="5"/>
  <c r="E36" i="5"/>
  <c r="E35" i="5" s="1"/>
  <c r="C35" i="16" s="1"/>
  <c r="E38" i="5"/>
  <c r="E39" i="5"/>
  <c r="E40" i="5"/>
  <c r="E43" i="5"/>
  <c r="E44" i="5"/>
  <c r="E45" i="5"/>
  <c r="E46" i="5"/>
  <c r="E47" i="5"/>
  <c r="E48" i="5"/>
  <c r="E49" i="5"/>
  <c r="E51" i="5"/>
  <c r="E52" i="5"/>
  <c r="E9" i="5"/>
  <c r="E37" i="5" l="1"/>
  <c r="E24" i="5"/>
  <c r="E64" i="5"/>
  <c r="C44" i="16" s="1"/>
  <c r="E12" i="5"/>
  <c r="E50" i="5"/>
  <c r="E56" i="5"/>
  <c r="E42" i="5"/>
  <c r="E27" i="5"/>
  <c r="E8" i="5"/>
  <c r="C31" i="16" s="1"/>
  <c r="E69" i="5" l="1"/>
  <c r="C39" i="16"/>
  <c r="C37" i="16"/>
  <c r="C34" i="16"/>
  <c r="C36" i="16"/>
  <c r="C33" i="16"/>
  <c r="C32" i="16"/>
  <c r="D75" i="5" l="1"/>
  <c r="C41" i="16" s="1"/>
  <c r="D74" i="5"/>
  <c r="C40" i="16" s="1"/>
  <c r="C38" i="16"/>
  <c r="F87" i="5" l="1"/>
  <c r="D76" i="5"/>
  <c r="N18" i="6"/>
  <c r="D24" i="7" l="1"/>
  <c r="D22" i="7"/>
  <c r="D19" i="7"/>
  <c r="J47" i="3"/>
  <c r="J48" i="3"/>
  <c r="J49" i="3"/>
  <c r="J50" i="3"/>
  <c r="J46" i="3"/>
  <c r="D10" i="6" l="1"/>
  <c r="D8" i="6"/>
  <c r="D3" i="7"/>
  <c r="D15" i="7" l="1"/>
  <c r="D14" i="7"/>
  <c r="N24" i="6" l="1"/>
  <c r="N21" i="6"/>
  <c r="N22" i="6"/>
  <c r="N23" i="6"/>
  <c r="N20" i="6"/>
  <c r="N36" i="6"/>
  <c r="N37" i="6"/>
  <c r="N38" i="6"/>
  <c r="N40" i="6"/>
  <c r="N41" i="6"/>
  <c r="N43" i="6"/>
  <c r="N44" i="6"/>
  <c r="N45" i="6"/>
  <c r="N46" i="6"/>
  <c r="N47" i="6"/>
  <c r="N42" i="6"/>
  <c r="N17" i="6"/>
  <c r="N16" i="6"/>
  <c r="N28" i="6"/>
  <c r="N29" i="6"/>
  <c r="N30" i="6"/>
  <c r="N31" i="6"/>
  <c r="N32" i="6"/>
  <c r="N27" i="6"/>
  <c r="D11" i="6"/>
  <c r="D12" i="7" s="1"/>
  <c r="D12" i="6"/>
  <c r="D11" i="7"/>
  <c r="D9" i="6"/>
  <c r="D9" i="7"/>
  <c r="D7" i="6"/>
  <c r="D6" i="6"/>
  <c r="D5" i="6"/>
  <c r="D4" i="6"/>
  <c r="D3" i="6"/>
  <c r="D5" i="7" l="1"/>
  <c r="D6" i="7"/>
  <c r="D10" i="7"/>
  <c r="D7" i="7"/>
  <c r="D4" i="7"/>
  <c r="D8" i="7"/>
  <c r="D13" i="7"/>
  <c r="T12" i="6" l="1"/>
  <c r="H55" i="6"/>
  <c r="C42" i="16" l="1"/>
  <c r="C47" i="16" s="1"/>
  <c r="E50" i="16" s="1"/>
</calcChain>
</file>

<file path=xl/sharedStrings.xml><?xml version="1.0" encoding="utf-8"?>
<sst xmlns="http://schemas.openxmlformats.org/spreadsheetml/2006/main" count="1210" uniqueCount="711">
  <si>
    <t>SM</t>
  </si>
  <si>
    <t>Whoever the SM is</t>
  </si>
  <si>
    <t>To ensure aware of costs</t>
  </si>
  <si>
    <t>RQM</t>
  </si>
  <si>
    <t>michael.gillespie@diageo.com</t>
  </si>
  <si>
    <t>Ray.gould@diageo.com</t>
  </si>
  <si>
    <t>marcus.reynolds@diageo.com</t>
  </si>
  <si>
    <t>jack.quirke@diageo.com</t>
  </si>
  <si>
    <t>Estelle.johnston@diageo.com</t>
  </si>
  <si>
    <t>Whoever owns</t>
  </si>
  <si>
    <t>Ireland.demand.inbound@diageo.com</t>
  </si>
  <si>
    <t>mairtin.mcgann@diageo.com</t>
  </si>
  <si>
    <t>Ola.gordon@diageo.com</t>
  </si>
  <si>
    <t>Only if &gt; 50 kegs or greenfield site</t>
  </si>
  <si>
    <t>Bevserve</t>
  </si>
  <si>
    <t>brianr@btiengineering.com</t>
  </si>
  <si>
    <t>BOC</t>
  </si>
  <si>
    <t>sureserve.ireland@boc.com</t>
  </si>
  <si>
    <t>CPM</t>
  </si>
  <si>
    <t>QSPadmin@CPMQSP.IE</t>
  </si>
  <si>
    <t>If Unplumbed</t>
  </si>
  <si>
    <t>If agreed we are providing plastics (CPM prior approval needed)</t>
  </si>
  <si>
    <t>darren@verve.ie</t>
  </si>
  <si>
    <t>KAE to complete</t>
  </si>
  <si>
    <t>Owner</t>
  </si>
  <si>
    <t>Event Owner Checklist</t>
  </si>
  <si>
    <t>Comments</t>
  </si>
  <si>
    <t>HELP NOTES</t>
  </si>
  <si>
    <t>Event Information</t>
  </si>
  <si>
    <t xml:space="preserve"> </t>
  </si>
  <si>
    <t>KAE</t>
  </si>
  <si>
    <t>Mandatory</t>
  </si>
  <si>
    <t xml:space="preserve">Back up marketing is the operator </t>
  </si>
  <si>
    <t>Event Owner Contact Details</t>
  </si>
  <si>
    <t>0861415800</t>
  </si>
  <si>
    <t>Event Name</t>
  </si>
  <si>
    <t xml:space="preserve">Capitol Dock Launch </t>
  </si>
  <si>
    <t xml:space="preserve">Event Start Date and Time </t>
  </si>
  <si>
    <t>8am</t>
  </si>
  <si>
    <t xml:space="preserve">Event Finish Date </t>
  </si>
  <si>
    <t>Ship To</t>
  </si>
  <si>
    <t>Venue Address</t>
  </si>
  <si>
    <t>3 Lock Square, Grand Canal Dock, Dublin 4</t>
  </si>
  <si>
    <t xml:space="preserve">Site Access Opens date and time </t>
  </si>
  <si>
    <t>9am</t>
  </si>
  <si>
    <t xml:space="preserve">Site Access Closes date and time </t>
  </si>
  <si>
    <t>5pm</t>
  </si>
  <si>
    <t>Site Contact Name</t>
  </si>
  <si>
    <t xml:space="preserve">Clodagh Griffen </t>
  </si>
  <si>
    <t>Site Contact Phone Number</t>
  </si>
  <si>
    <t>0864137126</t>
  </si>
  <si>
    <r>
      <t>Estimated Keg Sales if</t>
    </r>
    <r>
      <rPr>
        <sz val="16"/>
        <rFont val="Calibri"/>
        <family val="2"/>
        <scheme val="minor"/>
      </rPr>
      <t xml:space="preserve"> </t>
    </r>
    <r>
      <rPr>
        <b/>
        <sz val="16"/>
        <rFont val="Calibri"/>
        <family val="2"/>
        <scheme val="minor"/>
      </rPr>
      <t>&lt;</t>
    </r>
    <r>
      <rPr>
        <sz val="11"/>
        <rFont val="Calibri"/>
        <family val="2"/>
        <scheme val="minor"/>
      </rPr>
      <t xml:space="preserve"> 50</t>
    </r>
  </si>
  <si>
    <r>
      <t xml:space="preserve">Estimated Keg Sales if </t>
    </r>
    <r>
      <rPr>
        <b/>
        <u/>
        <sz val="16"/>
        <rFont val="Calibri"/>
        <family val="2"/>
        <scheme val="minor"/>
      </rPr>
      <t xml:space="preserve">&gt; </t>
    </r>
    <r>
      <rPr>
        <u/>
        <sz val="11"/>
        <rFont val="Calibri"/>
        <family val="2"/>
        <scheme val="minor"/>
      </rPr>
      <t>50 or greenfield Site (non standard collection)</t>
    </r>
  </si>
  <si>
    <t>If &gt; 50 keg</t>
  </si>
  <si>
    <t>Did this event take place last year</t>
  </si>
  <si>
    <t>N/A</t>
  </si>
  <si>
    <t>No</t>
  </si>
  <si>
    <t>If Y enter Keg volumes sales/rb/yret</t>
  </si>
  <si>
    <t xml:space="preserve">Keg sales </t>
  </si>
  <si>
    <t>Kegs</t>
  </si>
  <si>
    <t>RB</t>
  </si>
  <si>
    <t>YRET</t>
  </si>
  <si>
    <t>Have supply been contacted to ensure the freshest Kegs will be delivered and kegs are YRETTable post event (YRET date confirmed)</t>
  </si>
  <si>
    <t>Yes</t>
  </si>
  <si>
    <t>Date(s) of Keg delivery</t>
  </si>
  <si>
    <t>10am</t>
  </si>
  <si>
    <t xml:space="preserve">RB tagging Date (CPM will carry this out) </t>
  </si>
  <si>
    <t xml:space="preserve">YRET  tagging Date (CPM will carry this out) </t>
  </si>
  <si>
    <t>RQM to arrange with CPM</t>
  </si>
  <si>
    <t xml:space="preserve">YRET collection Date </t>
  </si>
  <si>
    <t>3pm</t>
  </si>
  <si>
    <t>Empties Collection Date</t>
  </si>
  <si>
    <t>Have you raised a task for CPM to YRET and RB?</t>
  </si>
  <si>
    <t>Please provide accurate times of when needed</t>
  </si>
  <si>
    <t>If Greater than 50 kegs or non standard collection e.g. a greenfield site - then unhide filter 1 (+ sign to the left)</t>
  </si>
  <si>
    <t>Equipment Requirement</t>
  </si>
  <si>
    <t xml:space="preserve">CPM cover required? </t>
  </si>
  <si>
    <t xml:space="preserve">Will incur overtime charge </t>
  </si>
  <si>
    <t>Bevserve temporary equipment required?</t>
  </si>
  <si>
    <t>As per attached Requirements Sheet</t>
  </si>
  <si>
    <t xml:space="preserve">Bevserve install Date </t>
  </si>
  <si>
    <t>12pm</t>
  </si>
  <si>
    <t>As per Attached Planogram</t>
  </si>
  <si>
    <t>Access/Passes 
Required for CPM?</t>
  </si>
  <si>
    <t>Y/N</t>
  </si>
  <si>
    <t xml:space="preserve">Details of how to get passes must be provided </t>
  </si>
  <si>
    <t xml:space="preserve">KAE </t>
  </si>
  <si>
    <t xml:space="preserve">Plastic Requirements for Customer marketing team </t>
  </si>
  <si>
    <t>Brand</t>
  </si>
  <si>
    <t>50l keg equivalents</t>
  </si>
  <si>
    <t>Glasses Rquired</t>
  </si>
  <si>
    <t>Rock Lager</t>
  </si>
  <si>
    <t>Bevserve Order Form</t>
  </si>
  <si>
    <t xml:space="preserve">Email: brianr@btiengineering.com </t>
  </si>
  <si>
    <t>Name Of Event</t>
  </si>
  <si>
    <t>Clear Button</t>
  </si>
  <si>
    <t>Date of Event</t>
  </si>
  <si>
    <t>Location/Address</t>
  </si>
  <si>
    <t>Project Owner Details</t>
  </si>
  <si>
    <t>Bevserve Install Date</t>
  </si>
  <si>
    <t>Bevserve Install Time</t>
  </si>
  <si>
    <t xml:space="preserve">Bevserve Withdraw Date </t>
  </si>
  <si>
    <t>Bevserve Withdraw Time</t>
  </si>
  <si>
    <t>Emergency Onsite Contact Name</t>
  </si>
  <si>
    <t>Emergency Onsite Contact Number</t>
  </si>
  <si>
    <t>Bar 1</t>
  </si>
  <si>
    <t>Bar 2</t>
  </si>
  <si>
    <t>Bar 3</t>
  </si>
  <si>
    <t>Bar 4</t>
  </si>
  <si>
    <t>Bar 5</t>
  </si>
  <si>
    <t>Bar 6</t>
  </si>
  <si>
    <t>Bar 7</t>
  </si>
  <si>
    <t>Bar 8</t>
  </si>
  <si>
    <t>Total</t>
  </si>
  <si>
    <t>Delivery &amp; Collection Costs</t>
  </si>
  <si>
    <t>Delivery</t>
  </si>
  <si>
    <t>Collection</t>
  </si>
  <si>
    <t>Weeks above 1 week</t>
  </si>
  <si>
    <t>Second &amp; Third week hire rate [Up to €10K]</t>
  </si>
  <si>
    <t>Refrigerated mobile units</t>
  </si>
  <si>
    <t>MT Units</t>
  </si>
  <si>
    <t>MT1 (BB900 single Tap) Plumbed</t>
  </si>
  <si>
    <t>MT2  Plumbed</t>
  </si>
  <si>
    <t>Standard Branded Counters</t>
  </si>
  <si>
    <t>Counter</t>
  </si>
  <si>
    <t>Pouring counter 6tap</t>
  </si>
  <si>
    <t xml:space="preserve">Pouring Counter 3tap </t>
  </si>
  <si>
    <t>Non Pouring Counters</t>
  </si>
  <si>
    <t xml:space="preserve">Glass Holder </t>
  </si>
  <si>
    <t xml:space="preserve">Branding on Counters </t>
  </si>
  <si>
    <t>Rock Lag</t>
  </si>
  <si>
    <t xml:space="preserve">Zipbar corner section illuminated </t>
  </si>
  <si>
    <t xml:space="preserve">Zipbar single section illuminated </t>
  </si>
  <si>
    <t>Mahogany Bar</t>
  </si>
  <si>
    <t xml:space="preserve">Executive Mahogany corner </t>
  </si>
  <si>
    <t xml:space="preserve">Executive Mahogany flap  </t>
  </si>
  <si>
    <t xml:space="preserve">Executive Mahogany straight </t>
  </si>
  <si>
    <t xml:space="preserve">Refrigeration  (coldrooms, circs and fridges) </t>
  </si>
  <si>
    <t>Temperature Control</t>
  </si>
  <si>
    <t xml:space="preserve">Cold Room 8m </t>
  </si>
  <si>
    <t xml:space="preserve">Multicirc duplex </t>
  </si>
  <si>
    <t xml:space="preserve">Horizontal Lid  outdoor  </t>
  </si>
  <si>
    <t xml:space="preserve">Freezer Room 1.5m </t>
  </si>
  <si>
    <t xml:space="preserve">Gas (for events over 50Kegs) </t>
  </si>
  <si>
    <t>Gas</t>
  </si>
  <si>
    <t>Gas Rack</t>
  </si>
  <si>
    <t xml:space="preserve">Gas regulator </t>
  </si>
  <si>
    <t>Total Cost</t>
  </si>
  <si>
    <t>PO Number</t>
  </si>
  <si>
    <t>PO Value</t>
  </si>
  <si>
    <t>Tap Planogram Left to Right</t>
  </si>
  <si>
    <t>Equipment- tap branding type</t>
  </si>
  <si>
    <t>Tap 1</t>
  </si>
  <si>
    <t>Tap 2</t>
  </si>
  <si>
    <t>Tap 3</t>
  </si>
  <si>
    <t>Tap 4</t>
  </si>
  <si>
    <t>Tap 5</t>
  </si>
  <si>
    <t>Tap 6</t>
  </si>
  <si>
    <t>Tap 7</t>
  </si>
  <si>
    <t>Tap 8</t>
  </si>
  <si>
    <t>Tap 9</t>
  </si>
  <si>
    <t>Tap 10</t>
  </si>
  <si>
    <t xml:space="preserve">Fisheye lens </t>
  </si>
  <si>
    <t>GNS</t>
  </si>
  <si>
    <t>Bud</t>
  </si>
  <si>
    <t>Carlsberg</t>
  </si>
  <si>
    <t>Carlsberg Unfilt</t>
  </si>
  <si>
    <t>Citra</t>
  </si>
  <si>
    <t>GNS Mid</t>
  </si>
  <si>
    <t>HH13</t>
  </si>
  <si>
    <t>Kilkenny</t>
  </si>
  <si>
    <t>Rock Cider</t>
  </si>
  <si>
    <t>SMX Red</t>
  </si>
  <si>
    <t>SMX Blonde</t>
  </si>
  <si>
    <t>SMX Pale Ale</t>
  </si>
  <si>
    <t>Tuborg</t>
  </si>
  <si>
    <t xml:space="preserve">Delivery Dublin </t>
  </si>
  <si>
    <t>Collect Dublin</t>
  </si>
  <si>
    <t xml:space="preserve">BOC Order Form </t>
  </si>
  <si>
    <t xml:space="preserve">BOC Required </t>
  </si>
  <si>
    <t xml:space="preserve">Delivery Date </t>
  </si>
  <si>
    <t xml:space="preserve">Collection Date </t>
  </si>
  <si>
    <t>**Minimum Notice Period 10 days**</t>
  </si>
  <si>
    <t xml:space="preserve">Cylinder Size </t>
  </si>
  <si>
    <t xml:space="preserve">Quantity </t>
  </si>
  <si>
    <t xml:space="preserve">Lager Quantity </t>
  </si>
  <si>
    <t xml:space="preserve">Guinness Quantity </t>
  </si>
  <si>
    <t>PO number</t>
  </si>
  <si>
    <t xml:space="preserve">Cold Room 2m </t>
  </si>
  <si>
    <t xml:space="preserve">Cold Room 4m  </t>
  </si>
  <si>
    <t xml:space="preserve">Cold Room 7m </t>
  </si>
  <si>
    <t xml:space="preserve">Cold Room 12m </t>
  </si>
  <si>
    <t xml:space="preserve">Shelving for cold rooms </t>
  </si>
  <si>
    <t>Pouring Counter 1-5 tap plumbed</t>
  </si>
  <si>
    <t>Back Bar c/w optics</t>
  </si>
  <si>
    <t>Emergancy civer from BTI for events with Plumbed events</t>
  </si>
  <si>
    <t>Actual  put on the units contact on plug and play units</t>
  </si>
  <si>
    <t>Who is responsible for gas at greenfield site/ outlets/ stadia</t>
  </si>
  <si>
    <t>Water and power at events- it’s a H&amp;S requirement at all times</t>
  </si>
  <si>
    <t xml:space="preserve">Definition of events </t>
  </si>
  <si>
    <t xml:space="preserve">Event procedure when taking over stadia from competitor </t>
  </si>
  <si>
    <t xml:space="preserve">Python needs to be added the form….rent of the python </t>
  </si>
  <si>
    <t xml:space="preserve">Scope of services </t>
  </si>
  <si>
    <t xml:space="preserve">N Size (large) </t>
  </si>
  <si>
    <t>Comment</t>
  </si>
  <si>
    <t xml:space="preserve">Estelles Action </t>
  </si>
  <si>
    <t xml:space="preserve">Email List need to be finialised to include </t>
  </si>
  <si>
    <t xml:space="preserve">BOC: 
Bevserve
CPM Admin
Logistics
</t>
  </si>
  <si>
    <t xml:space="preserve">How to get the date calender to pop out </t>
  </si>
  <si>
    <t>Talk to Alan ball</t>
  </si>
  <si>
    <t xml:space="preserve">Gas Needs called out better in the Non Plumbed / Plumbed options  What do these mean to the sales rep </t>
  </si>
  <si>
    <t xml:space="preserve">To to Ian Oconner- Will BOC be ok with the change in order form (any thing missing) </t>
  </si>
  <si>
    <t>If- more than 50 kegs then a notification should pop up to indicate that BOC needs to be completed (secondary warning)</t>
  </si>
  <si>
    <t>Added in plastic glass requirements - reps are likely to need this and currently don’t have a calculater/ easy way to order</t>
  </si>
  <si>
    <t xml:space="preserve">Shane to ok </t>
  </si>
  <si>
    <t xml:space="preserve">Need to figure out how to auto populate plastic glasses requirements </t>
  </si>
  <si>
    <t xml:space="preserve">Talk to Alan /shane - and take a bloody excel course! </t>
  </si>
  <si>
    <t xml:space="preserve">Removed Non plumbed MT2/ MT4s- these hsould always be plumbed </t>
  </si>
  <si>
    <t xml:space="preserve">Moved around Non pouring counters </t>
  </si>
  <si>
    <t>Added in some additoins - timing is super important to hold Bevserve accountable therefore added in lines</t>
  </si>
  <si>
    <t xml:space="preserve">Live sample placed in the calulater- not very user friendly wih all the drop downs- is there an easier way. (hidden tabs can hide costs- reps might not pick up  on this and raise the PO incorrectly </t>
  </si>
  <si>
    <t xml:space="preserve">Discuss with Shane </t>
  </si>
  <si>
    <t xml:space="preserve">Added in some auto populating to calulater as the details are repetitive </t>
  </si>
  <si>
    <t xml:space="preserve">UNDER       50KEGS </t>
  </si>
  <si>
    <t xml:space="preserve">OVER  50 KEGS </t>
  </si>
  <si>
    <t xml:space="preserve">RQM TO COMPLETE </t>
  </si>
  <si>
    <t>If VERVE are involved in set up</t>
  </si>
  <si>
    <t>Rebecca.Thomas@diageo.com</t>
  </si>
  <si>
    <t xml:space="preserve">STADIUM EVENTS </t>
  </si>
  <si>
    <t xml:space="preserve">Rebecca@verve.ie@verve.ie </t>
  </si>
  <si>
    <t xml:space="preserve">SPONSORSHIP </t>
  </si>
  <si>
    <t>LOGISTICS</t>
  </si>
  <si>
    <t xml:space="preserve">BTI EVENTS </t>
  </si>
  <si>
    <t>PLASTICS</t>
  </si>
  <si>
    <t>VERVE</t>
  </si>
  <si>
    <t>patrick.carberry@diageo.com</t>
  </si>
  <si>
    <r>
      <t xml:space="preserve">ORDER FORM- </t>
    </r>
    <r>
      <rPr>
        <b/>
        <sz val="11"/>
        <color theme="1"/>
        <rFont val="Calibri"/>
        <family val="2"/>
        <scheme val="minor"/>
      </rPr>
      <t xml:space="preserve">ALL FORMS TO BE SAVED TO ONEDRIVE </t>
    </r>
    <r>
      <rPr>
        <b/>
        <sz val="11"/>
        <color rgb="FFFF0000"/>
        <rFont val="Calibri"/>
        <family val="2"/>
        <scheme val="minor"/>
      </rPr>
      <t>LINK</t>
    </r>
  </si>
  <si>
    <t>Cylinder holding for Bevserve for gas ?</t>
  </si>
  <si>
    <t>Guinness</t>
  </si>
  <si>
    <t xml:space="preserve">GAS </t>
  </si>
  <si>
    <t xml:space="preserve">CPM ON CALLCOVER FOR EVENT </t>
  </si>
  <si>
    <t>SLA BEFORE EVENT</t>
  </si>
  <si>
    <t xml:space="preserve">ORDERED 4 WEEKS IN ADVANCE </t>
  </si>
  <si>
    <t xml:space="preserve">Event Owner NAME  </t>
  </si>
  <si>
    <t xml:space="preserve">JIMMY </t>
  </si>
  <si>
    <t xml:space="preserve">46 </t>
  </si>
  <si>
    <t xml:space="preserve">For gas purposes </t>
  </si>
  <si>
    <t>Estimated Lager/Ale keg  this year? 50lkeg equiv</t>
  </si>
  <si>
    <t>Estimated Guinness keg  this year? 50lkeg equiv</t>
  </si>
  <si>
    <t xml:space="preserve">Freshest kegs need to be sent to site...Email to be sent to Ireland.Demand.Inbound@diageo.com </t>
  </si>
  <si>
    <t>Change on one stop shop process</t>
  </si>
  <si>
    <t xml:space="preserve">Multiple keg Drop off points? </t>
  </si>
  <si>
    <t>Branding on front of counter</t>
  </si>
  <si>
    <t xml:space="preserve">Useful help Guide in the Q1SS </t>
  </si>
  <si>
    <t xml:space="preserve">Tap 1 Brand </t>
  </si>
  <si>
    <t xml:space="preserve">Tap 2 Brand </t>
  </si>
  <si>
    <t xml:space="preserve">Tap 3 Brand </t>
  </si>
  <si>
    <t xml:space="preserve">Tap 4 Brand </t>
  </si>
  <si>
    <t xml:space="preserve">Tap 5 Brand </t>
  </si>
  <si>
    <t xml:space="preserve">Tap 6 Brand </t>
  </si>
  <si>
    <t xml:space="preserve">Tap 7 Brand </t>
  </si>
  <si>
    <t xml:space="preserve">Tap 8 Brand </t>
  </si>
  <si>
    <t xml:space="preserve">Pouring Counter 2 Details </t>
  </si>
  <si>
    <t xml:space="preserve">Pouring Counter 1 Details </t>
  </si>
  <si>
    <t xml:space="preserve">Pouring Counter 3 Details </t>
  </si>
  <si>
    <t xml:space="preserve">Pouring Counter 4 Details </t>
  </si>
  <si>
    <t xml:space="preserve">Pouring Counter 5 Details </t>
  </si>
  <si>
    <t xml:space="preserve">Pouring Counter 6 Details </t>
  </si>
  <si>
    <t>←Click on plus bar to add brands</t>
  </si>
  <si>
    <t xml:space="preserve">←Click+ to add details </t>
  </si>
  <si>
    <t xml:space="preserve">AREA 1 IN VENUE </t>
  </si>
  <si>
    <t xml:space="preserve">AREA 2 IN VENUE </t>
  </si>
  <si>
    <t xml:space="preserve">AREA 3  IN VENUE </t>
  </si>
  <si>
    <t xml:space="preserve">AREA 4  IN VENUE </t>
  </si>
  <si>
    <t xml:space="preserve">AREA 5  IN VENUE </t>
  </si>
  <si>
    <t xml:space="preserve">Remember BTI need to know where to leave equipment. Make sure to break down equipment by area </t>
  </si>
  <si>
    <t>Name each area e.g. Front lounge, bar beer garden, Front of Bar</t>
  </si>
  <si>
    <t xml:space="preserve">COLDROOM </t>
  </si>
  <si>
    <t xml:space="preserve">COLDROOM 1 DETAILS </t>
  </si>
  <si>
    <t xml:space="preserve">COLDROOM 2 DETAILS </t>
  </si>
  <si>
    <t>Total CR required per area</t>
  </si>
  <si>
    <t xml:space="preserve">Back Bar with Shelves </t>
  </si>
  <si>
    <t xml:space="preserve">Bar Counters </t>
  </si>
  <si>
    <t xml:space="preserve"> MT RANGE PLUMBED Total required</t>
  </si>
  <si>
    <t xml:space="preserve">COLDROOM ADDITONALS </t>
  </si>
  <si>
    <t>Refrigeration  (coldrooms, circs )</t>
  </si>
  <si>
    <t xml:space="preserve">Gas 
(over 50 kegs) </t>
  </si>
  <si>
    <t xml:space="preserve">Total number of Pouring counters that is required per area </t>
  </si>
  <si>
    <t>Counter 2 details - click the + to ad dthe brand details for every unit</t>
  </si>
  <si>
    <t xml:space="preserve">BTI RENTED EQUIPMENT </t>
  </si>
  <si>
    <t xml:space="preserve">Hop House Bar </t>
  </si>
  <si>
    <t xml:space="preserve">Main Bar </t>
  </si>
  <si>
    <t xml:space="preserve">Unit 1 Details </t>
  </si>
  <si>
    <t xml:space="preserve">Unit 2  Details </t>
  </si>
  <si>
    <t xml:space="preserve">Unit 3 Details </t>
  </si>
  <si>
    <t xml:space="preserve">MULTI-CIRC 
(chiller)  (24 track) </t>
  </si>
  <si>
    <t>Python (metres) total required</t>
  </si>
  <si>
    <t>Total required for all Dispense areas</t>
  </si>
  <si>
    <t>Quantity</t>
  </si>
  <si>
    <t xml:space="preserve">Guidance Notes </t>
  </si>
  <si>
    <t>Classification</t>
  </si>
  <si>
    <t>Total Rental</t>
  </si>
  <si>
    <t>This sheet to be finalised following BTI input as to what detail is required for each event</t>
  </si>
  <si>
    <t xml:space="preserve">Pouring Counters Required </t>
  </si>
  <si>
    <t xml:space="preserve">Back Bar with Optics </t>
  </si>
  <si>
    <t>Commissioning Date</t>
  </si>
  <si>
    <t>Value each way</t>
  </si>
  <si>
    <t>Dublin - van</t>
  </si>
  <si>
    <t>Leinster - van</t>
  </si>
  <si>
    <t>ROI - van</t>
  </si>
  <si>
    <t>Dublin - Truck</t>
  </si>
  <si>
    <t xml:space="preserve">Leinster - Truck </t>
  </si>
  <si>
    <t xml:space="preserve">ROI - Truck </t>
  </si>
  <si>
    <t>Cold Rooms-2.4/2m High- all 2.4m or 3mtr wide</t>
  </si>
  <si>
    <t>Bottle Coolers</t>
  </si>
  <si>
    <t xml:space="preserve">Tall Upright </t>
  </si>
  <si>
    <t>Double Door U/C</t>
  </si>
  <si>
    <t>Misc</t>
  </si>
  <si>
    <t xml:space="preserve">Corner Unit </t>
  </si>
  <si>
    <t>Counters</t>
  </si>
  <si>
    <t xml:space="preserve">Back Bar c/w shelves </t>
  </si>
  <si>
    <t>Zip Bars</t>
  </si>
  <si>
    <t xml:space="preserve">Zipbar back bar section </t>
  </si>
  <si>
    <t xml:space="preserve">Zipbar corner section solid </t>
  </si>
  <si>
    <t xml:space="preserve">Zipbar ice well </t>
  </si>
  <si>
    <t xml:space="preserve">Zipbar single section solid top </t>
  </si>
  <si>
    <t xml:space="preserve">Zipbar speed rail </t>
  </si>
  <si>
    <t>Multicirc duplex plumbed from cold room</t>
  </si>
  <si>
    <t xml:space="preserve">Pouring bar 8 tap plumbed from cold room </t>
  </si>
  <si>
    <t xml:space="preserve">Plumbed Countermounts up to 20 taps </t>
  </si>
  <si>
    <t xml:space="preserve">Plumbed Countermounts up to 20 + taps </t>
  </si>
  <si>
    <t xml:space="preserve">Cold room up to 4 mtr 24 taps max </t>
  </si>
  <si>
    <t xml:space="preserve">Cold room up to 10 mtr 48 taps max </t>
  </si>
  <si>
    <t xml:space="preserve">Cold room up to 12 mtr 60 taps max </t>
  </si>
  <si>
    <t xml:space="preserve">On Duty rate per Hour  </t>
  </si>
  <si>
    <t>On Duty rate per Hour [Bank Holiday]</t>
  </si>
  <si>
    <t xml:space="preserve">On Duty rate per Hour [Weekend]  </t>
  </si>
  <si>
    <t>Counter 3 details - click the + to add the brand details for every unit</t>
  </si>
  <si>
    <t>Counter 4 details - click the + to add the brand details for every unit</t>
  </si>
  <si>
    <t>Counter 5 details - click the + to add the brand details for every unit</t>
  </si>
  <si>
    <t>Counter 6 details - click the + to add the brand details for every unit</t>
  </si>
  <si>
    <t>Counter 2 details - click the + to add the brand details for every unit</t>
  </si>
  <si>
    <t>Counter 1 details - click the + to add the brand details for every unit</t>
  </si>
  <si>
    <t>MT Range include MT1 (1 tap) MT2 (2 taps) MT4 (4 taps but 2 brands pouring  only)</t>
  </si>
  <si>
    <t>Mahogany</t>
  </si>
  <si>
    <t xml:space="preserve">On Duty rate per Hour [Bank Holiday weekend]  </t>
  </si>
  <si>
    <t xml:space="preserve">Plumbed Bar Options </t>
  </si>
  <si>
    <t>Resources On Call Costs (Single Day Events only)</t>
  </si>
  <si>
    <t>Cold Rooms</t>
  </si>
  <si>
    <t>Plumbed Bars</t>
  </si>
  <si>
    <t>Plumbed Coldrooms</t>
  </si>
  <si>
    <t>Quantity (Hrs)</t>
  </si>
  <si>
    <t>Gas Rack c/w 4 regs – This is just 2 SKU’s added for ease of calculations</t>
  </si>
  <si>
    <t>Intercoolers (V21 or Booth 12 track chillers)</t>
  </si>
  <si>
    <r>
      <t xml:space="preserve">Pouring Counter 3 tap plumbed c/w gas x  </t>
    </r>
    <r>
      <rPr>
        <sz val="11"/>
        <color rgb="FFFF0000"/>
        <rFont val="Calibri"/>
        <family val="2"/>
        <scheme val="minor"/>
      </rPr>
      <t>2</t>
    </r>
  </si>
  <si>
    <r>
      <t xml:space="preserve">Pouring Counter 5 tap plumbed c/w gas x </t>
    </r>
    <r>
      <rPr>
        <sz val="11"/>
        <color rgb="FFFF0000"/>
        <rFont val="Calibri"/>
        <family val="2"/>
        <scheme val="minor"/>
      </rPr>
      <t>3</t>
    </r>
  </si>
  <si>
    <r>
      <t xml:space="preserve">MT4 plumbed c/w gas x </t>
    </r>
    <r>
      <rPr>
        <sz val="11"/>
        <color rgb="FFFF0000"/>
        <rFont val="Calibri"/>
        <family val="2"/>
        <scheme val="minor"/>
      </rPr>
      <t>2</t>
    </r>
  </si>
  <si>
    <t xml:space="preserve">REFRIGERATED MOBILE UNITS
 (MT Range) </t>
  </si>
  <si>
    <t xml:space="preserve">Gas Stand (comes with 4 regs) </t>
  </si>
  <si>
    <t>Additional Gas Regs</t>
  </si>
  <si>
    <t xml:space="preserve">40ft Container </t>
  </si>
  <si>
    <t xml:space="preserve">20ft Container </t>
  </si>
  <si>
    <t xml:space="preserve">SUBTOTAL </t>
  </si>
  <si>
    <t>Gas Cylinder Supply</t>
  </si>
  <si>
    <t xml:space="preserve">Cost for single week Hire </t>
  </si>
  <si>
    <r>
      <t>Second &amp; Third week hire rate [Up to €10K]</t>
    </r>
    <r>
      <rPr>
        <b/>
        <sz val="11"/>
        <color rgb="FFFF0000"/>
        <rFont val="Calibri"/>
        <family val="2"/>
        <scheme val="minor"/>
      </rPr>
      <t xml:space="preserve"> </t>
    </r>
  </si>
  <si>
    <t xml:space="preserve">Second &amp; Third week hire rate [Over €10K] </t>
  </si>
  <si>
    <t>Subsequent Week rental -50%</t>
  </si>
  <si>
    <t>Subsequent Week rental -70%</t>
  </si>
  <si>
    <t xml:space="preserve">Bottle Fridge - Tall Upright 
(Guinness Branded) </t>
  </si>
  <si>
    <t xml:space="preserve">Bottle Fridge- under counter 
(Guinness Branded) </t>
  </si>
  <si>
    <t xml:space="preserve">Name of area 
(RQM  to complete) </t>
  </si>
  <si>
    <t xml:space="preserve">Non Pouring Counters Required </t>
  </si>
  <si>
    <t xml:space="preserve">COLDROOM 1 ADDITONALS </t>
  </si>
  <si>
    <t xml:space="preserve">COLDROOM 3 DETAILS </t>
  </si>
  <si>
    <t xml:space="preserve">BTI Gas Proposal as part of Plumbed service </t>
  </si>
  <si>
    <t>BTI Proposed Price</t>
  </si>
  <si>
    <t xml:space="preserve">Comment </t>
  </si>
  <si>
    <r>
      <t xml:space="preserve">MT1 fully plumbed mobile bar to hold </t>
    </r>
    <r>
      <rPr>
        <b/>
        <sz val="11"/>
        <color theme="1"/>
        <rFont val="Calibri"/>
        <family val="2"/>
        <scheme val="minor"/>
      </rPr>
      <t>2</t>
    </r>
    <r>
      <rPr>
        <sz val="11"/>
        <color theme="1"/>
        <rFont val="Calibri"/>
        <family val="2"/>
        <scheme val="minor"/>
      </rPr>
      <t xml:space="preserve"> x V cylinder with BTI-diageo tagging</t>
    </r>
  </si>
  <si>
    <r>
      <t xml:space="preserve">MT2 fully plumbed mobile bar to hold </t>
    </r>
    <r>
      <rPr>
        <b/>
        <sz val="11"/>
        <color theme="1"/>
        <rFont val="Calibri"/>
        <family val="2"/>
        <scheme val="minor"/>
      </rPr>
      <t>2</t>
    </r>
    <r>
      <rPr>
        <sz val="11"/>
        <color theme="1"/>
        <rFont val="Calibri"/>
        <family val="2"/>
        <scheme val="minor"/>
      </rPr>
      <t xml:space="preserve"> x V cylinder with BTI -diageo tagging.</t>
    </r>
  </si>
  <si>
    <r>
      <t xml:space="preserve">MT4 fully plumbed mobile bar to hold </t>
    </r>
    <r>
      <rPr>
        <b/>
        <sz val="11"/>
        <color theme="1"/>
        <rFont val="Calibri"/>
        <family val="2"/>
        <scheme val="minor"/>
      </rPr>
      <t>3</t>
    </r>
    <r>
      <rPr>
        <sz val="11"/>
        <color theme="1"/>
        <rFont val="Calibri"/>
        <family val="2"/>
        <scheme val="minor"/>
      </rPr>
      <t xml:space="preserve"> x V cylinders with BTI -diageo tagging</t>
    </r>
  </si>
  <si>
    <r>
      <t xml:space="preserve">3 Tap BTI fully plumbed bar to hold </t>
    </r>
    <r>
      <rPr>
        <b/>
        <sz val="11"/>
        <color theme="1"/>
        <rFont val="Calibri"/>
        <family val="2"/>
        <scheme val="minor"/>
      </rPr>
      <t xml:space="preserve">3 </t>
    </r>
    <r>
      <rPr>
        <sz val="11"/>
        <color theme="1"/>
        <rFont val="Calibri"/>
        <family val="2"/>
        <scheme val="minor"/>
      </rPr>
      <t>x V cylinders with BTI-diageo tagging</t>
    </r>
  </si>
  <si>
    <r>
      <t xml:space="preserve">5 Tap BTI fully plumbed bar to hold </t>
    </r>
    <r>
      <rPr>
        <b/>
        <sz val="11"/>
        <color theme="1"/>
        <rFont val="Calibri"/>
        <family val="2"/>
        <scheme val="minor"/>
      </rPr>
      <t>4</t>
    </r>
    <r>
      <rPr>
        <sz val="11"/>
        <color theme="1"/>
        <rFont val="Calibri"/>
        <family val="2"/>
        <scheme val="minor"/>
      </rPr>
      <t xml:space="preserve"> x V cylinders with BTI -diageo tagging</t>
    </r>
  </si>
  <si>
    <t xml:space="preserve">Cylinder charges (above the number agreed above) </t>
  </si>
  <si>
    <t xml:space="preserve">Anything above the normal capacity indicated above would be charged at this rate - per cylinder </t>
  </si>
  <si>
    <t>Extra Cylinder charge per cylinder</t>
  </si>
  <si>
    <t xml:space="preserve">A simple calculation 1 Gas cylinder = 10 kegs </t>
  </si>
  <si>
    <t>Delivery Gas during normal working hours</t>
  </si>
  <si>
    <t xml:space="preserve">These are for outles that run out of gas but can wait until the next working day to receive further gas. </t>
  </si>
  <si>
    <t>Delivery Dublin - Monday - Friday 9AM - 5PM</t>
  </si>
  <si>
    <r>
      <t xml:space="preserve">With good AE planning there should </t>
    </r>
    <r>
      <rPr>
        <b/>
        <sz val="10"/>
        <color rgb="FFFF0000"/>
        <rFont val="Calibri"/>
        <family val="2"/>
        <scheme val="minor"/>
      </rPr>
      <t>never</t>
    </r>
    <r>
      <rPr>
        <sz val="10"/>
        <color rgb="FFFF0000"/>
        <rFont val="Calibri"/>
        <family val="2"/>
        <scheme val="minor"/>
      </rPr>
      <t xml:space="preserve"> be a requirement for this. Gas requirements should be submitted as part of the BTI equipment order. Contact Brian Rogers on  brianr@btiengineering.com</t>
    </r>
  </si>
  <si>
    <t>Delivery Leinster - Monday - Friday 9AM - 5PM</t>
  </si>
  <si>
    <t>Delivery ROI - Monday - Friday 9AM - 5PM</t>
  </si>
  <si>
    <t>8 Keg Box</t>
  </si>
  <si>
    <t>10 Keg Box</t>
  </si>
  <si>
    <t>20 keg box</t>
  </si>
  <si>
    <t>Keg Pal</t>
  </si>
  <si>
    <t>Extra V Cylinders</t>
  </si>
  <si>
    <t>Container Costs</t>
  </si>
  <si>
    <t xml:space="preserve">20ft Container - Dublin </t>
  </si>
  <si>
    <t xml:space="preserve">40ft Container - Dublin </t>
  </si>
  <si>
    <t>V Size - additional cyclinders [ Only available with MT range and 3/5 plumbed bars]</t>
  </si>
  <si>
    <t>Plumbed Coldroom Jobs N/A from March 2024 CPM to plumb all jobs</t>
  </si>
  <si>
    <t xml:space="preserve">1cylinders of Gas - 1 for dispense (circa 10 kegs) and 1 as a back up </t>
  </si>
  <si>
    <t xml:space="preserve">1 cylinders of Gas - 1 for dispense (circa 10 kegs) and 1 as a back up </t>
  </si>
  <si>
    <t xml:space="preserve">2 cylinders of Gas - 2 for dispense (circa 20 kegs) and 1 as a back up </t>
  </si>
  <si>
    <t xml:space="preserve">3 cylinders of Gas - 3 for dispense (circa 30 kegs) and 1 as a back up </t>
  </si>
  <si>
    <t>Remove</t>
  </si>
  <si>
    <t>County</t>
  </si>
  <si>
    <t>Town/Postcode (optional)</t>
  </si>
  <si>
    <t>20 ft</t>
  </si>
  <si>
    <t>40 ft</t>
  </si>
  <si>
    <t>Time (Hours)</t>
  </si>
  <si>
    <t>Additional Time ( Hours)</t>
  </si>
  <si>
    <t>Antrim</t>
  </si>
  <si>
    <t>Belfast</t>
  </si>
  <si>
    <t>1 hour</t>
  </si>
  <si>
    <t>Armagh</t>
  </si>
  <si>
    <t>Cavan</t>
  </si>
  <si>
    <t>Clare</t>
  </si>
  <si>
    <t>Cork</t>
  </si>
  <si>
    <t>Mitchelstown</t>
  </si>
  <si>
    <t>Bandon</t>
  </si>
  <si>
    <t>Derry</t>
  </si>
  <si>
    <t>Donegal</t>
  </si>
  <si>
    <t>Gweedore</t>
  </si>
  <si>
    <t>Down</t>
  </si>
  <si>
    <t>Newcastle</t>
  </si>
  <si>
    <t>Dublin</t>
  </si>
  <si>
    <t>Galway</t>
  </si>
  <si>
    <t>Galway City</t>
  </si>
  <si>
    <t>Kerry</t>
  </si>
  <si>
    <t>Listowel</t>
  </si>
  <si>
    <t>Killorglin</t>
  </si>
  <si>
    <t>Kildare</t>
  </si>
  <si>
    <t>Punchestown</t>
  </si>
  <si>
    <t>Naas</t>
  </si>
  <si>
    <t>Laois</t>
  </si>
  <si>
    <t>Stradbally</t>
  </si>
  <si>
    <t>Leitrim</t>
  </si>
  <si>
    <t>Limerick</t>
  </si>
  <si>
    <t>Thomand Park</t>
  </si>
  <si>
    <t>Louth</t>
  </si>
  <si>
    <t>Mayo</t>
  </si>
  <si>
    <t>Meath</t>
  </si>
  <si>
    <t>Slane</t>
  </si>
  <si>
    <t>Monaghan</t>
  </si>
  <si>
    <t>Offaly</t>
  </si>
  <si>
    <t>Birr</t>
  </si>
  <si>
    <t>Roscommon</t>
  </si>
  <si>
    <t>Sligo</t>
  </si>
  <si>
    <t>Tipperary</t>
  </si>
  <si>
    <t>Waterford</t>
  </si>
  <si>
    <t>Port Law</t>
  </si>
  <si>
    <t>Westmeath</t>
  </si>
  <si>
    <t>Mullingar</t>
  </si>
  <si>
    <t xml:space="preserve">Wexford </t>
  </si>
  <si>
    <t>Wexford town</t>
  </si>
  <si>
    <t>Wicklow</t>
  </si>
  <si>
    <t xml:space="preserve">Russborough </t>
  </si>
  <si>
    <t>Prices include 1 hour for delivery</t>
  </si>
  <si>
    <t xml:space="preserve"> Multicirc with Connection </t>
  </si>
  <si>
    <t xml:space="preserve">Twin Kiosk </t>
  </si>
  <si>
    <t xml:space="preserve">Number of additional Weeks Hire ( if 3 weeks then enter 2) </t>
  </si>
  <si>
    <t xml:space="preserve">Number of weeks </t>
  </si>
  <si>
    <t>2024 Rental Pricing per Unit</t>
  </si>
  <si>
    <t>RQM Details</t>
  </si>
  <si>
    <t>BTI  Install Date</t>
  </si>
  <si>
    <t>BTI  Withdraw  Time</t>
  </si>
  <si>
    <t xml:space="preserve">Verve marquee Build Completion Date </t>
  </si>
  <si>
    <t xml:space="preserve">Tracking Laid by (Verve) </t>
  </si>
  <si>
    <t xml:space="preserve">Any Special Requirements ? (Please Comment) </t>
  </si>
  <si>
    <t xml:space="preserve">Power and Water Available date </t>
  </si>
  <si>
    <t xml:space="preserve">Keg Delivery Date </t>
  </si>
  <si>
    <t xml:space="preserve">Kegs Removal (Caterer Responsibility) </t>
  </si>
  <si>
    <t xml:space="preserve">CPM Decommisioning of site by </t>
  </si>
  <si>
    <t xml:space="preserve">CPM start decommisioning site by </t>
  </si>
  <si>
    <t xml:space="preserve">Subsequent Weekly Hire total </t>
  </si>
  <si>
    <t xml:space="preserve">MT1 plumbed c/w gas x 1 </t>
  </si>
  <si>
    <t xml:space="preserve">MT2 plumbed c/w gas x 1 </t>
  </si>
  <si>
    <t xml:space="preserve">Branding </t>
  </si>
  <si>
    <t xml:space="preserve">Height </t>
  </si>
  <si>
    <t xml:space="preserve">Width </t>
  </si>
  <si>
    <t xml:space="preserve">Depth </t>
  </si>
  <si>
    <t xml:space="preserve">Specification </t>
  </si>
  <si>
    <t xml:space="preserve"> Executive Mahogany corner </t>
  </si>
  <si>
    <t>1180mm</t>
  </si>
  <si>
    <t>670mm</t>
  </si>
  <si>
    <t xml:space="preserve"> Executive Mahogany flap  </t>
  </si>
  <si>
    <t>500mm</t>
  </si>
  <si>
    <t>240mm</t>
  </si>
  <si>
    <t xml:space="preserve"> Executive Mahogany straight </t>
  </si>
  <si>
    <t>1500mm</t>
  </si>
  <si>
    <t xml:space="preserve">Cold Room - 2.4 / 2m High - all 2.4 m wide </t>
  </si>
  <si>
    <t>Cold Room 2m</t>
  </si>
  <si>
    <t xml:space="preserve">3m </t>
  </si>
  <si>
    <t>2m</t>
  </si>
  <si>
    <t xml:space="preserve">60 x 50l Keg       100 x 30l Keg </t>
  </si>
  <si>
    <t>Cold Room 3m</t>
  </si>
  <si>
    <t>3m</t>
  </si>
  <si>
    <t>80 x 50l keg    120 x 30l keg</t>
  </si>
  <si>
    <t>Cold Room 4m  (100 x  50ltr keg capcity)</t>
  </si>
  <si>
    <t>4m</t>
  </si>
  <si>
    <t>100 x 50l keg    150 x 30l keg</t>
  </si>
  <si>
    <t xml:space="preserve">Cold Room 5m </t>
  </si>
  <si>
    <t>5m</t>
  </si>
  <si>
    <t xml:space="preserve">120 x 50l Keg  180 x 30l Keg </t>
  </si>
  <si>
    <t>Cold Room 6m (140 x 50ltr keg capcity)</t>
  </si>
  <si>
    <t>6m</t>
  </si>
  <si>
    <t>140 x 50l keg    210 x 30l keg</t>
  </si>
  <si>
    <t>7m</t>
  </si>
  <si>
    <t>180 x 50l keg    270 x 30l keg</t>
  </si>
  <si>
    <t>Cold Room 8m  (200 x 50ltr keg capcity</t>
  </si>
  <si>
    <t>8m</t>
  </si>
  <si>
    <t>200 x 50l keg    300 x 30l keg</t>
  </si>
  <si>
    <t>Cold Room 10m (240 x 50ltr keg capcity)</t>
  </si>
  <si>
    <t>10m</t>
  </si>
  <si>
    <t>240 x 50l keg    360 x 30l keg</t>
  </si>
  <si>
    <t>Cold Room 12m  (260 x 50ltr keg capcity)</t>
  </si>
  <si>
    <t>12m</t>
  </si>
  <si>
    <t>260 x 50ltr keg  380 x 30ltr keg</t>
  </si>
  <si>
    <t>1.5m</t>
  </si>
  <si>
    <t xml:space="preserve">Bottle Coolers </t>
  </si>
  <si>
    <t>2000mm</t>
  </si>
  <si>
    <t>620mm</t>
  </si>
  <si>
    <t>all fridge with canopy branded
H: 2000mm D:700mm W: 600mm
Capacity 450lts</t>
  </si>
  <si>
    <t>900mm</t>
  </si>
  <si>
    <t>Small double door fridge/bottle cooler
H: 900mm D:500mm W: 900mm
Capacity 400lts</t>
  </si>
  <si>
    <t xml:space="preserve">Misc </t>
  </si>
  <si>
    <t>1460mm</t>
  </si>
  <si>
    <t>630mm</t>
  </si>
  <si>
    <t>comes with 4 Gas regs as per agreed contract</t>
  </si>
  <si>
    <t>1000mm</t>
  </si>
  <si>
    <t>770mm</t>
  </si>
  <si>
    <t>330mm</t>
  </si>
  <si>
    <t>????
What is this? Can we get a visual</t>
  </si>
  <si>
    <t xml:space="preserve">Multicirc duplex (24 track) </t>
  </si>
  <si>
    <t>1370mm</t>
  </si>
  <si>
    <t>660mm</t>
  </si>
  <si>
    <t>Glass Holder</t>
  </si>
  <si>
    <t>610mm</t>
  </si>
  <si>
    <t xml:space="preserve">Intercoolers </t>
  </si>
  <si>
    <t>560mm</t>
  </si>
  <si>
    <t>650mm</t>
  </si>
  <si>
    <t xml:space="preserve">Integral cooler?? 
Specs and tracks </t>
  </si>
  <si>
    <t xml:space="preserve">Counters </t>
  </si>
  <si>
    <t>1050mm</t>
  </si>
  <si>
    <t>2500mm</t>
  </si>
  <si>
    <t>600mm</t>
  </si>
  <si>
    <t>S/S Back Bar unit with Shelving
H: 1045mm D:715mm W: 950mm</t>
  </si>
  <si>
    <t>Back Bar c/w shelves</t>
  </si>
  <si>
    <t>Pouring Counter up to 8 taps</t>
  </si>
  <si>
    <t xml:space="preserve">Zip Bars </t>
  </si>
  <si>
    <t>Zipbar back bar section</t>
  </si>
  <si>
    <t>Zipbar corner section illuminated</t>
  </si>
  <si>
    <t>Zipbar corner section solid</t>
  </si>
  <si>
    <t>Zipbar ice well</t>
  </si>
  <si>
    <t>Zipbar single section illuminated</t>
  </si>
  <si>
    <t>Zipbar single section solid top</t>
  </si>
  <si>
    <t>Zipbar speed rail</t>
  </si>
  <si>
    <t xml:space="preserve">Plumbed Counters </t>
  </si>
  <si>
    <t>Pouring Counter 3 tap plumbed c/w gas x3</t>
  </si>
  <si>
    <t>Fully Plumbed Bar with 3 X taps
H: 1060mm D:590mm W: 2480mm
6 Track Beer Cooler included
Kegs are not refrigerated€253.50
Supplied with 2 X V size gas cylinders</t>
  </si>
  <si>
    <t xml:space="preserve"> Pouring Counter 5 tap plumbed c/w gas x 4</t>
  </si>
  <si>
    <t>Fully Plumbed Bar with 5 X taps
H: 1070mm D:700mm W: 2980mm
6 Track Beer Cooler included
Kegs are not refrigerated
Supplied with 4 X V size gas cylinders</t>
  </si>
  <si>
    <t>Pouring counter 8 tap c/w gas x 6?</t>
  </si>
  <si>
    <t xml:space="preserve">Come as a standard specified tap layout 
 2 x Guinness, 4 x Lager , 2 Rockshore Cider
H: 1070mm D:700mm W: 2980mm
90% counters will be configured to the agreed spec 
10% counters
Aligned that a small number of Counters to be configured with Alpha taps to allow for easy adjustment of brands dependng on customer  requests  . Any requests that require a change should be completed at no additional cost to Diageo 
Estelle to send comms to RQMs on this </t>
  </si>
  <si>
    <t xml:space="preserve">MT1  Plumbed d c/w Gas x2 </t>
  </si>
  <si>
    <t>1020mm</t>
  </si>
  <si>
    <t xml:space="preserve">Refrigerated Mobile Bar with 1 X tap
H: 1045mm D:715mm W: 950mm
Capacity: 4 x 20lt or 1 x 30lt or 1 x 50lt keg
Cooling capacity for pouring 80lt per hour
Supplied with 2 X V size gas cylinders
Dispensing capacity : 70 l/h (∆T 10 °C) 
cooling capacity (t0 = 0°C):  725W
</t>
  </si>
  <si>
    <t xml:space="preserve">MT2  Plumbed c/w Gas x2 </t>
  </si>
  <si>
    <t>1045mm</t>
  </si>
  <si>
    <t>1350mm</t>
  </si>
  <si>
    <t>715mm</t>
  </si>
  <si>
    <t xml:space="preserve">Refrigerated Mobile Bar with 2 X taps
H: 1045mm D:715mm W: 1350mm
Cooling capacity for pouring 80lt per hour
Supplied with 2 X V size gas cylinders
Usuable capacity: 2 kegs dimeter 425mm (50l)
Dispensing capacity : 70 l/h (∆T 10 °C) 
cooling capacity (t0 = 0°C):  825W  
Dimensions: W x D x H : 950 x 730 x 1050mm
</t>
  </si>
  <si>
    <t xml:space="preserve">MT4 Plumbed c/w  Gas x3 </t>
  </si>
  <si>
    <t xml:space="preserve">
Refrigerated Mobile Bar with 4 X taps
H: 1045mm D:730mm W: 1850mm
Capacity: 6 x 20lt or 2 x 30lt or 2 x 50lt kegs
6 Track Beer Cooler included
Supplied with 3 X V size gas cylinders</t>
  </si>
  <si>
    <t xml:space="preserve">Blast Chiller </t>
  </si>
  <si>
    <t xml:space="preserve">Plumbed Coldroom Job </t>
  </si>
  <si>
    <t>Pouring bar 8 tap plumbed from cold room</t>
  </si>
  <si>
    <t>Plumbed Countermounts up to 20 taps</t>
  </si>
  <si>
    <t>Plumbed Countermounts up to 20 + taps</t>
  </si>
  <si>
    <t>Cold room up to 4 mtr 24 taps max</t>
  </si>
  <si>
    <t>Cold room up to 10 mtr 48 taps max</t>
  </si>
  <si>
    <t>Cold room up to 12 mtr 60 taps max</t>
  </si>
  <si>
    <t>Python</t>
  </si>
  <si>
    <t>8 Line Python Rental Costs</t>
  </si>
  <si>
    <t xml:space="preserve">Location </t>
  </si>
  <si>
    <t>Container Transport Costs</t>
  </si>
  <si>
    <t xml:space="preserve">Total Container Delivery Costs </t>
  </si>
  <si>
    <t xml:space="preserve">One way cost Per Location </t>
  </si>
  <si>
    <t>Number of Containers</t>
  </si>
  <si>
    <t xml:space="preserve">EQUIPMENT RENTAL COST DETAILS </t>
  </si>
  <si>
    <t xml:space="preserve">DELIVERY COST DETAILS </t>
  </si>
  <si>
    <t>Container Transport costs</t>
  </si>
  <si>
    <t xml:space="preserve">Equiment Classification </t>
  </si>
  <si>
    <t>Equipment Transport  Costs</t>
  </si>
  <si>
    <t>Equipment rental Subtotal</t>
  </si>
  <si>
    <r>
      <t xml:space="preserve">Pouring Counter up to 8 taps - </t>
    </r>
    <r>
      <rPr>
        <b/>
        <sz val="11"/>
        <rFont val="Calibri"/>
        <family val="2"/>
        <scheme val="minor"/>
      </rPr>
      <t xml:space="preserve">No manifold </t>
    </r>
  </si>
  <si>
    <t>BTI Resources On Call Costs (Single Day Events only)</t>
  </si>
  <si>
    <t xml:space="preserve">Spec to be confirmed by BTI 
Proposal : Pre-measured python for the event
Re-used for events 
1 pager*** on process
Dermot to confirm propsed Spec of python  and full proposal spec on how this would be managed.
</t>
  </si>
  <si>
    <t>No manifold</t>
  </si>
  <si>
    <t xml:space="preserve">Cost </t>
  </si>
  <si>
    <t xml:space="preserve">Costs </t>
  </si>
  <si>
    <t>Costs</t>
  </si>
  <si>
    <t xml:space="preserve">Number of additional weeks </t>
  </si>
  <si>
    <t>The total for Rental Cost will be calculated in PO Summary sheet                                                                                            
 BTI will confirm Actual Delivery Cost before Total for PO is confirmed to Requestor</t>
  </si>
  <si>
    <r>
      <t xml:space="preserve">Number of Trips
</t>
    </r>
    <r>
      <rPr>
        <b/>
        <sz val="8"/>
        <color theme="1"/>
        <rFont val="Calibri"/>
        <family val="2"/>
        <scheme val="minor"/>
      </rPr>
      <t xml:space="preserve"> (to and from event=2) </t>
    </r>
  </si>
  <si>
    <t>6am</t>
  </si>
  <si>
    <t xml:space="preserve">Guinness </t>
  </si>
  <si>
    <t>3 Taps</t>
  </si>
  <si>
    <t xml:space="preserve">1 Tap (MT1) </t>
  </si>
  <si>
    <t xml:space="preserve">V Size (small) </t>
  </si>
  <si>
    <t>7am</t>
  </si>
  <si>
    <t>Guinness 0.0</t>
  </si>
  <si>
    <t xml:space="preserve">Rockshore Lager </t>
  </si>
  <si>
    <t>5 Taps</t>
  </si>
  <si>
    <t>2 Taps (MT2)</t>
  </si>
  <si>
    <t xml:space="preserve">CPM not required </t>
  </si>
  <si>
    <t>8 Taps</t>
  </si>
  <si>
    <t>4 Taps MT4 (pours 2 brands)</t>
  </si>
  <si>
    <t>Cold Room 6m</t>
  </si>
  <si>
    <t>11am</t>
  </si>
  <si>
    <t xml:space="preserve">Rockshore Cider </t>
  </si>
  <si>
    <t xml:space="preserve">Smithwicks Red </t>
  </si>
  <si>
    <t>1pm</t>
  </si>
  <si>
    <t xml:space="preserve">Smithwick Pale </t>
  </si>
  <si>
    <t>Cold Room 10m</t>
  </si>
  <si>
    <t>2pm</t>
  </si>
  <si>
    <t>Harp</t>
  </si>
  <si>
    <t>100m</t>
  </si>
  <si>
    <t>4pm</t>
  </si>
  <si>
    <t>None</t>
  </si>
  <si>
    <t xml:space="preserve">Freezer Rio </t>
  </si>
  <si>
    <t>6pm</t>
  </si>
  <si>
    <t>200m</t>
  </si>
  <si>
    <t>7pm</t>
  </si>
  <si>
    <t>8pm</t>
  </si>
  <si>
    <t>300m</t>
  </si>
  <si>
    <t xml:space="preserve">Horizontal Lid  indoor </t>
  </si>
  <si>
    <t>9pm</t>
  </si>
  <si>
    <t>10pm</t>
  </si>
  <si>
    <t>11pm</t>
  </si>
  <si>
    <t>1am</t>
  </si>
  <si>
    <t xml:space="preserve">zipbar back bar section </t>
  </si>
  <si>
    <t xml:space="preserve">zipbar corner section solid </t>
  </si>
  <si>
    <t xml:space="preserve">zipbar ice well </t>
  </si>
  <si>
    <t xml:space="preserve">zipbar single section solid top </t>
  </si>
  <si>
    <t xml:space="preserve">zipbar speed rail </t>
  </si>
  <si>
    <t>Intercoolers – V21 or Booth 12 track chillers</t>
  </si>
  <si>
    <t xml:space="preserve">Total  Pouring Counters Required </t>
  </si>
  <si>
    <t xml:space="preserve">20ft  Container Coldroom </t>
  </si>
  <si>
    <t xml:space="preserve">40ft  Container Coldroom </t>
  </si>
  <si>
    <t xml:space="preserve">Additonal V Size Cylinder </t>
  </si>
  <si>
    <t xml:space="preserve">Adhoc (Use Drop down to select Adhoc Item and manually input detail ) </t>
  </si>
  <si>
    <t xml:space="preserve">EVENT DETAILS 
Email: Events@btiengineering.com </t>
  </si>
  <si>
    <t>400m</t>
  </si>
  <si>
    <t>500m</t>
  </si>
  <si>
    <t xml:space="preserve">600m </t>
  </si>
  <si>
    <t>700m</t>
  </si>
  <si>
    <t>800m</t>
  </si>
  <si>
    <t>900m</t>
  </si>
  <si>
    <t>1000m</t>
  </si>
  <si>
    <t>1100m</t>
  </si>
  <si>
    <r>
      <t xml:space="preserve">Number of trips
</t>
    </r>
    <r>
      <rPr>
        <b/>
        <sz val="8"/>
        <color theme="1"/>
        <rFont val="Calibri"/>
        <family val="2"/>
        <scheme val="minor"/>
      </rPr>
      <t xml:space="preserve"> (to and from event=2) </t>
    </r>
  </si>
  <si>
    <t xml:space="preserve">Ice well bar </t>
  </si>
  <si>
    <t>Total PO Costs</t>
  </si>
  <si>
    <t xml:space="preserve">Anything in yellow to be edited for Order Form </t>
  </si>
  <si>
    <t>Standard Kit Supply Only</t>
  </si>
  <si>
    <t>Unit Description</t>
  </si>
  <si>
    <t>Unit Price</t>
  </si>
  <si>
    <t>Branding</t>
  </si>
  <si>
    <t>Executive Mahogany corner</t>
  </si>
  <si>
    <t>Executive Mahogany flap </t>
  </si>
  <si>
    <t>Executive Mahogany straight</t>
  </si>
  <si>
    <t>Cold Room 12m</t>
  </si>
  <si>
    <t>Cold Room 4m </t>
  </si>
  <si>
    <t>Cold Room 5m</t>
  </si>
  <si>
    <t>Cold Room 7m</t>
  </si>
  <si>
    <t>Cold Room 8m</t>
  </si>
  <si>
    <t>Frezer Room 1.5m</t>
  </si>
  <si>
    <t>Shelving for cold rooms</t>
  </si>
  <si>
    <t>Tall Upright</t>
  </si>
  <si>
    <t>Corner Unit</t>
  </si>
  <si>
    <t>Multicirc duplex</t>
  </si>
  <si>
    <t>Gas regulator</t>
  </si>
  <si>
    <t>Intercoolers</t>
  </si>
  <si>
    <t>                   Plumbed bar options</t>
  </si>
  <si>
    <t>Pouring Counter 5 tap plumbed c/w gas x 4</t>
  </si>
  <si>
    <t>MT1 plumbed c/w gas x2</t>
  </si>
  <si>
    <t>MT2 plumbed c/w gas x2</t>
  </si>
  <si>
    <t>MT4 plumbed c/w gas x3</t>
  </si>
  <si>
    <t>                   Plumbed cold room jobs</t>
  </si>
  <si>
    <t>Delivery rates</t>
  </si>
  <si>
    <t>New Delivery Rates per vehicle each way truck </t>
  </si>
  <si>
    <t>Leinster - Truck</t>
  </si>
  <si>
    <t>ROI - Truck</t>
  </si>
  <si>
    <t>Delivery equip Per Pallet ie gas etc….</t>
  </si>
  <si>
    <t>Resources On Call Costs</t>
  </si>
  <si>
    <t>                      Single day events only</t>
  </si>
  <si>
    <t>On Duty rate per Hour </t>
  </si>
  <si>
    <t>On Duty rate per Hour [Weekend] </t>
  </si>
  <si>
    <t>On Duty rate per Hour [bank holiday weekend] </t>
  </si>
  <si>
    <t>Second &amp; Third week hire rate [Over €10K]</t>
  </si>
  <si>
    <t xml:space="preserve">Please insert quantity required for each unit/option in the box provided.
Cells in Yellow are the only cells that should be edited. </t>
  </si>
  <si>
    <t xml:space="preserve">Delivery &amp; Collection Rates ( BTI to insert this detail)
 (per vehicle each way) </t>
  </si>
  <si>
    <t>Delivery equip Per Pallet ie gas</t>
  </si>
  <si>
    <t xml:space="preserve">Total Transport Costs </t>
  </si>
  <si>
    <t>Total Equipment Rental Costs</t>
  </si>
  <si>
    <r>
      <t>BTI Install Time</t>
    </r>
    <r>
      <rPr>
        <b/>
        <sz val="12"/>
        <color rgb="FFFF0000"/>
        <rFont val="Calibri"/>
        <family val="2"/>
        <scheme val="minor"/>
      </rPr>
      <t xml:space="preserve"> (AM / PM) </t>
    </r>
  </si>
  <si>
    <r>
      <t>BTI Withdraw Time</t>
    </r>
    <r>
      <rPr>
        <b/>
        <sz val="12"/>
        <color rgb="FFFF0000"/>
        <rFont val="Calibri"/>
        <family val="2"/>
        <scheme val="minor"/>
      </rPr>
      <t xml:space="preserve"> (AM / PM) 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</si>
</sst>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8">
    <numFmt numFmtId="8" formatCode="&quot;€&quot;#,##0.00;[Red]\-&quot;€&quot;#,##0.00"/>
    <numFmt numFmtId="44" formatCode="_-&quot;€&quot;* #,##0.00_-;\-&quot;€&quot;* #,##0.00_-;_-&quot;€&quot;* &quot;-&quot;??_-;_-@_-"/>
    <numFmt numFmtId="164" formatCode="[$€-2]\ #,##0.00"/>
    <numFmt numFmtId="165" formatCode="d/m/yy;@"/>
    <numFmt numFmtId="166" formatCode="&quot;€&quot;#,##0.00"/>
    <numFmt numFmtId="167" formatCode="&quot;€&quot;#,##0"/>
    <numFmt numFmtId="168" formatCode="_-[$€-1809]* #,##0.00_-;\-[$€-1809]* #,##0.00_-;_-[$€-1809]* &quot;-&quot;??_-;_-@_-"/>
    <numFmt numFmtId="169" formatCode="hh:mm:ss;@"/>
  </numFmts>
  <fonts count="49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0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9"/>
      <color theme="1"/>
      <name val="Calibri"/>
      <family val="2"/>
      <scheme val="minor"/>
    </font>
    <font>
      <b/>
      <sz val="16"/>
      <color theme="1"/>
      <name val="Calibri"/>
      <family val="2"/>
      <scheme val="minor"/>
    </font>
    <font>
      <sz val="11"/>
      <name val="Calibri"/>
      <family val="2"/>
      <scheme val="minor"/>
    </font>
    <font>
      <b/>
      <sz val="1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u/>
      <sz val="16"/>
      <name val="Calibri"/>
      <family val="2"/>
      <scheme val="minor"/>
    </font>
    <font>
      <u/>
      <sz val="11"/>
      <name val="Calibri"/>
      <family val="2"/>
      <scheme val="minor"/>
    </font>
    <font>
      <sz val="16"/>
      <name val="Calibri"/>
      <family val="2"/>
      <scheme val="minor"/>
    </font>
    <font>
      <b/>
      <sz val="16"/>
      <name val="Calibri"/>
      <family val="2"/>
      <scheme val="minor"/>
    </font>
    <font>
      <u/>
      <sz val="11"/>
      <color theme="10"/>
      <name val="Calibri"/>
      <family val="2"/>
      <scheme val="minor"/>
    </font>
    <font>
      <b/>
      <sz val="26"/>
      <color theme="1"/>
      <name val="Calibri"/>
      <family val="2"/>
      <scheme val="minor"/>
    </font>
    <font>
      <b/>
      <sz val="24"/>
      <color theme="1"/>
      <name val="Calibri"/>
      <family val="2"/>
      <scheme val="minor"/>
    </font>
    <font>
      <b/>
      <sz val="22"/>
      <color theme="1"/>
      <name val="Calibri"/>
      <family val="2"/>
      <scheme val="minor"/>
    </font>
    <font>
      <b/>
      <sz val="11"/>
      <color rgb="FFFF0000"/>
      <name val="Calibri"/>
      <family val="2"/>
      <scheme val="minor"/>
    </font>
    <font>
      <b/>
      <i/>
      <sz val="11"/>
      <color theme="1"/>
      <name val="Calibri"/>
      <family val="2"/>
      <scheme val="minor"/>
    </font>
    <font>
      <b/>
      <sz val="9"/>
      <name val="Calibri"/>
      <family val="2"/>
      <scheme val="minor"/>
    </font>
    <font>
      <sz val="9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18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6"/>
      <color rgb="FFFF0000"/>
      <name val="Calibri"/>
      <family val="2"/>
      <scheme val="minor"/>
    </font>
    <font>
      <b/>
      <sz val="12"/>
      <name val="Calibri"/>
      <family val="2"/>
      <scheme val="minor"/>
    </font>
    <font>
      <b/>
      <sz val="18"/>
      <color theme="1"/>
      <name val="Calibri"/>
      <family val="2"/>
      <scheme val="minor"/>
    </font>
    <font>
      <b/>
      <sz val="12"/>
      <color rgb="FF0070C0"/>
      <name val="Calibri"/>
      <family val="2"/>
      <scheme val="minor"/>
    </font>
    <font>
      <sz val="12"/>
      <name val="Calibri"/>
      <family val="2"/>
      <scheme val="minor"/>
    </font>
    <font>
      <sz val="11"/>
      <color rgb="FF000000"/>
      <name val="Calibri"/>
      <family val="2"/>
      <scheme val="minor"/>
    </font>
    <font>
      <sz val="11"/>
      <color theme="0"/>
      <name val="Calibri"/>
      <family val="2"/>
      <scheme val="minor"/>
    </font>
    <font>
      <sz val="10"/>
      <color rgb="FFFF0000"/>
      <name val="Calibri"/>
      <family val="2"/>
      <scheme val="minor"/>
    </font>
    <font>
      <sz val="8"/>
      <name val="Calibri"/>
      <family val="2"/>
      <scheme val="minor"/>
    </font>
    <font>
      <b/>
      <sz val="16"/>
      <color theme="0"/>
      <name val="Calibri"/>
      <family val="2"/>
      <scheme val="minor"/>
    </font>
    <font>
      <sz val="20"/>
      <color theme="0"/>
      <name val="Calibri"/>
      <family val="2"/>
      <scheme val="minor"/>
    </font>
    <font>
      <b/>
      <sz val="14"/>
      <name val="Calibri"/>
      <family val="2"/>
      <scheme val="minor"/>
    </font>
    <font>
      <b/>
      <sz val="10"/>
      <color rgb="FFFF0000"/>
      <name val="Calibri"/>
      <family val="2"/>
      <scheme val="minor"/>
    </font>
    <font>
      <b/>
      <sz val="12"/>
      <color theme="0"/>
      <name val="Calibri"/>
      <family val="2"/>
    </font>
    <font>
      <sz val="11"/>
      <color theme="1"/>
      <name val="Calibri"/>
      <family val="2"/>
    </font>
    <font>
      <sz val="12"/>
      <color theme="1"/>
      <name val="Calibri"/>
      <family val="2"/>
    </font>
    <font>
      <sz val="10"/>
      <color theme="1"/>
      <name val="Calibri"/>
      <family val="2"/>
    </font>
    <font>
      <b/>
      <sz val="8"/>
      <color theme="1"/>
      <name val="Calibri"/>
      <family val="2"/>
      <scheme val="minor"/>
    </font>
    <font>
      <sz val="10"/>
      <color rgb="FF000000"/>
      <name val="Calibri"/>
      <family val="2"/>
    </font>
    <font>
      <b/>
      <sz val="12"/>
      <color rgb="FF000000"/>
      <name val="Calibri"/>
      <family val="2"/>
      <scheme val="minor"/>
    </font>
    <font>
      <sz val="12"/>
      <color rgb="FF242424"/>
      <name val="Calibri"/>
      <family val="2"/>
      <scheme val="minor"/>
    </font>
    <font>
      <sz val="12"/>
      <color rgb="FF000000"/>
      <name val="Calibri"/>
      <family val="2"/>
      <scheme val="minor"/>
    </font>
    <font>
      <sz val="12"/>
      <color rgb="FFFF0000"/>
      <name val="Calibri"/>
      <family val="2"/>
      <scheme val="minor"/>
    </font>
    <font>
      <b/>
      <sz val="12"/>
      <color rgb="FFFF0000"/>
      <name val="Calibri"/>
      <family val="2"/>
      <scheme val="minor"/>
    </font>
  </fonts>
  <fills count="30">
    <fill>
      <patternFill patternType="none"/>
    </fill>
    <fill>
      <patternFill patternType="gray125"/>
    </fill>
    <fill>
      <patternFill patternType="solid">
        <fgColor theme="4" tint="0.7999816888943144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E6D2E5"/>
        <bgColor indexed="64"/>
      </patternFill>
    </fill>
    <fill>
      <patternFill patternType="solid">
        <fgColor rgb="FFBDD7EE"/>
        <bgColor indexed="64"/>
      </patternFill>
    </fill>
    <fill>
      <patternFill patternType="solid">
        <fgColor rgb="FFEDEDED"/>
        <bgColor indexed="64"/>
      </patternFill>
    </fill>
    <fill>
      <patternFill patternType="solid">
        <fgColor rgb="FFB4C6E7"/>
        <bgColor indexed="64"/>
      </patternFill>
    </fill>
    <fill>
      <patternFill patternType="solid">
        <fgColor rgb="FFCC66FF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5" tint="-0.249977111117893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rgb="FF2F5496"/>
        <bgColor rgb="FF2F5496"/>
      </patternFill>
    </fill>
    <fill>
      <patternFill patternType="solid">
        <fgColor rgb="FFFFFFFF"/>
        <bgColor rgb="FFFFFFFF"/>
      </patternFill>
    </fill>
    <fill>
      <patternFill patternType="solid">
        <fgColor theme="5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70AD47"/>
        <bgColor indexed="64"/>
      </patternFill>
    </fill>
  </fills>
  <borders count="85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rgb="FF000000"/>
      </top>
      <bottom style="medium">
        <color rgb="FF000000"/>
      </bottom>
      <diagonal/>
    </border>
    <border>
      <left/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/>
      <top style="medium">
        <color rgb="FF000000"/>
      </top>
      <bottom/>
      <diagonal/>
    </border>
    <border>
      <left/>
      <right/>
      <top style="medium">
        <color rgb="FF000000"/>
      </top>
      <bottom/>
      <diagonal/>
    </border>
    <border>
      <left style="medium">
        <color rgb="FF000000"/>
      </left>
      <right/>
      <top/>
      <bottom/>
      <diagonal/>
    </border>
    <border>
      <left/>
      <right style="medium">
        <color rgb="FF000000"/>
      </right>
      <top/>
      <bottom/>
      <diagonal/>
    </border>
    <border>
      <left style="medium">
        <color rgb="FF000000"/>
      </left>
      <right/>
      <top/>
      <bottom style="medium">
        <color rgb="FF000000"/>
      </bottom>
      <diagonal/>
    </border>
    <border>
      <left/>
      <right/>
      <top/>
      <bottom style="medium">
        <color rgb="FF000000"/>
      </bottom>
      <diagonal/>
    </border>
    <border>
      <left/>
      <right style="medium">
        <color rgb="FF000000"/>
      </right>
      <top/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/>
      <bottom style="medium">
        <color rgb="FF000000"/>
      </bottom>
      <diagonal/>
    </border>
    <border>
      <left/>
      <right style="medium">
        <color rgb="FF000000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rgb="FF000000"/>
      </top>
      <bottom/>
      <diagonal/>
    </border>
    <border>
      <left style="medium">
        <color rgb="FF000000"/>
      </left>
      <right style="medium">
        <color rgb="FF000000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rgb="FF00000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3">
    <xf numFmtId="0" fontId="0" fillId="0" borderId="0"/>
    <xf numFmtId="0" fontId="14" fillId="0" borderId="0" applyNumberFormat="0" applyFill="0" applyBorder="0" applyAlignment="0" applyProtection="0"/>
    <xf numFmtId="44" fontId="4" fillId="0" borderId="0" applyFont="0" applyFill="0" applyBorder="0" applyAlignment="0" applyProtection="0"/>
  </cellStyleXfs>
  <cellXfs count="588">
    <xf numFmtId="0" fontId="0" fillId="0" borderId="0" xfId="0"/>
    <xf numFmtId="0" fontId="0" fillId="5" borderId="0" xfId="0" applyFill="1"/>
    <xf numFmtId="0" fontId="1" fillId="5" borderId="0" xfId="0" applyFont="1" applyFill="1"/>
    <xf numFmtId="0" fontId="0" fillId="5" borderId="0" xfId="0" applyFill="1" applyAlignment="1">
      <alignment horizontal="center"/>
    </xf>
    <xf numFmtId="0" fontId="0" fillId="4" borderId="7" xfId="0" applyFill="1" applyBorder="1"/>
    <xf numFmtId="0" fontId="0" fillId="4" borderId="0" xfId="0" applyFill="1" applyAlignment="1">
      <alignment horizontal="center"/>
    </xf>
    <xf numFmtId="0" fontId="0" fillId="4" borderId="7" xfId="0" applyFill="1" applyBorder="1" applyAlignment="1">
      <alignment horizontal="center"/>
    </xf>
    <xf numFmtId="0" fontId="0" fillId="3" borderId="7" xfId="0" applyFill="1" applyBorder="1" applyAlignment="1">
      <alignment horizontal="center"/>
    </xf>
    <xf numFmtId="164" fontId="0" fillId="5" borderId="0" xfId="0" applyNumberFormat="1" applyFill="1" applyAlignment="1">
      <alignment horizontal="center"/>
    </xf>
    <xf numFmtId="164" fontId="0" fillId="4" borderId="0" xfId="0" applyNumberFormat="1" applyFill="1" applyAlignment="1">
      <alignment horizontal="center"/>
    </xf>
    <xf numFmtId="0" fontId="0" fillId="2" borderId="0" xfId="0" applyFill="1" applyAlignment="1">
      <alignment horizontal="center"/>
    </xf>
    <xf numFmtId="0" fontId="1" fillId="5" borderId="0" xfId="0" applyFont="1" applyFill="1" applyAlignment="1">
      <alignment horizontal="center"/>
    </xf>
    <xf numFmtId="164" fontId="1" fillId="5" borderId="0" xfId="0" applyNumberFormat="1" applyFont="1" applyFill="1"/>
    <xf numFmtId="0" fontId="0" fillId="5" borderId="11" xfId="0" applyFill="1" applyBorder="1"/>
    <xf numFmtId="0" fontId="0" fillId="5" borderId="5" xfId="0" applyFill="1" applyBorder="1"/>
    <xf numFmtId="0" fontId="0" fillId="5" borderId="15" xfId="0" applyFill="1" applyBorder="1"/>
    <xf numFmtId="0" fontId="1" fillId="5" borderId="10" xfId="0" applyFont="1" applyFill="1" applyBorder="1" applyAlignment="1">
      <alignment horizontal="center"/>
    </xf>
    <xf numFmtId="164" fontId="1" fillId="5" borderId="4" xfId="0" applyNumberFormat="1" applyFont="1" applyFill="1" applyBorder="1" applyAlignment="1">
      <alignment horizontal="center"/>
    </xf>
    <xf numFmtId="0" fontId="0" fillId="5" borderId="0" xfId="0" applyFill="1" applyAlignment="1">
      <alignment horizontal="center" wrapText="1"/>
    </xf>
    <xf numFmtId="0" fontId="0" fillId="5" borderId="13" xfId="0" applyFill="1" applyBorder="1" applyAlignment="1">
      <alignment horizontal="center" wrapText="1"/>
    </xf>
    <xf numFmtId="0" fontId="0" fillId="5" borderId="15" xfId="0" applyFill="1" applyBorder="1" applyAlignment="1">
      <alignment horizontal="center" wrapText="1"/>
    </xf>
    <xf numFmtId="0" fontId="0" fillId="5" borderId="6" xfId="0" applyFill="1" applyBorder="1" applyAlignment="1">
      <alignment horizontal="center" wrapText="1"/>
    </xf>
    <xf numFmtId="164" fontId="1" fillId="5" borderId="13" xfId="0" applyNumberFormat="1" applyFont="1" applyFill="1" applyBorder="1" applyAlignment="1">
      <alignment horizontal="center"/>
    </xf>
    <xf numFmtId="0" fontId="1" fillId="5" borderId="1" xfId="0" applyFont="1" applyFill="1" applyBorder="1"/>
    <xf numFmtId="0" fontId="0" fillId="5" borderId="8" xfId="0" applyFill="1" applyBorder="1"/>
    <xf numFmtId="0" fontId="5" fillId="5" borderId="0" xfId="0" applyFont="1" applyFill="1" applyAlignment="1">
      <alignment horizontal="center" wrapText="1"/>
    </xf>
    <xf numFmtId="0" fontId="0" fillId="4" borderId="9" xfId="0" applyFill="1" applyBorder="1" applyAlignment="1">
      <alignment horizontal="center"/>
    </xf>
    <xf numFmtId="0" fontId="0" fillId="5" borderId="12" xfId="0" applyFill="1" applyBorder="1" applyAlignment="1">
      <alignment horizontal="center"/>
    </xf>
    <xf numFmtId="0" fontId="0" fillId="4" borderId="12" xfId="0" applyFill="1" applyBorder="1" applyAlignment="1">
      <alignment horizontal="center"/>
    </xf>
    <xf numFmtId="0" fontId="1" fillId="4" borderId="14" xfId="0" applyFont="1" applyFill="1" applyBorder="1" applyAlignment="1">
      <alignment horizontal="center"/>
    </xf>
    <xf numFmtId="164" fontId="0" fillId="5" borderId="12" xfId="0" applyNumberFormat="1" applyFill="1" applyBorder="1" applyAlignment="1">
      <alignment horizontal="center"/>
    </xf>
    <xf numFmtId="164" fontId="0" fillId="4" borderId="9" xfId="0" applyNumberFormat="1" applyFill="1" applyBorder="1" applyAlignment="1">
      <alignment horizontal="center"/>
    </xf>
    <xf numFmtId="0" fontId="3" fillId="4" borderId="1" xfId="0" applyFont="1" applyFill="1" applyBorder="1"/>
    <xf numFmtId="0" fontId="1" fillId="4" borderId="8" xfId="0" applyFont="1" applyFill="1" applyBorder="1"/>
    <xf numFmtId="0" fontId="1" fillId="4" borderId="2" xfId="0" applyFont="1" applyFill="1" applyBorder="1"/>
    <xf numFmtId="0" fontId="0" fillId="2" borderId="10" xfId="0" applyFill="1" applyBorder="1" applyAlignment="1">
      <alignment horizontal="center"/>
    </xf>
    <xf numFmtId="0" fontId="1" fillId="2" borderId="15" xfId="0" applyFont="1" applyFill="1" applyBorder="1" applyAlignment="1">
      <alignment horizontal="center"/>
    </xf>
    <xf numFmtId="0" fontId="0" fillId="5" borderId="0" xfId="0" applyFill="1" applyAlignment="1">
      <alignment wrapText="1"/>
    </xf>
    <xf numFmtId="0" fontId="0" fillId="0" borderId="0" xfId="0" applyAlignment="1">
      <alignment wrapText="1"/>
    </xf>
    <xf numFmtId="0" fontId="2" fillId="0" borderId="0" xfId="0" applyFont="1" applyAlignment="1">
      <alignment horizontal="left"/>
    </xf>
    <xf numFmtId="0" fontId="0" fillId="4" borderId="4" xfId="0" applyFill="1" applyBorder="1" applyAlignment="1">
      <alignment horizontal="left"/>
    </xf>
    <xf numFmtId="14" fontId="0" fillId="4" borderId="13" xfId="0" applyNumberFormat="1" applyFill="1" applyBorder="1" applyAlignment="1">
      <alignment horizontal="left"/>
    </xf>
    <xf numFmtId="0" fontId="0" fillId="4" borderId="13" xfId="0" applyFill="1" applyBorder="1" applyAlignment="1">
      <alignment horizontal="left"/>
    </xf>
    <xf numFmtId="0" fontId="1" fillId="5" borderId="8" xfId="0" applyFont="1" applyFill="1" applyBorder="1" applyAlignment="1">
      <alignment horizontal="center"/>
    </xf>
    <xf numFmtId="0" fontId="0" fillId="4" borderId="14" xfId="0" applyFill="1" applyBorder="1" applyAlignment="1">
      <alignment horizontal="center"/>
    </xf>
    <xf numFmtId="0" fontId="0" fillId="4" borderId="0" xfId="0" applyFill="1"/>
    <xf numFmtId="0" fontId="0" fillId="5" borderId="7" xfId="0" applyFill="1" applyBorder="1" applyAlignment="1">
      <alignment wrapText="1"/>
    </xf>
    <xf numFmtId="49" fontId="0" fillId="4" borderId="6" xfId="0" applyNumberFormat="1" applyFill="1" applyBorder="1" applyAlignment="1">
      <alignment horizontal="left"/>
    </xf>
    <xf numFmtId="0" fontId="0" fillId="4" borderId="13" xfId="0" applyFill="1" applyBorder="1" applyAlignment="1">
      <alignment horizontal="left" wrapText="1"/>
    </xf>
    <xf numFmtId="0" fontId="2" fillId="5" borderId="11" xfId="0" applyFont="1" applyFill="1" applyBorder="1" applyAlignment="1">
      <alignment horizontal="center"/>
    </xf>
    <xf numFmtId="0" fontId="0" fillId="5" borderId="10" xfId="0" applyFill="1" applyBorder="1"/>
    <xf numFmtId="0" fontId="0" fillId="5" borderId="10" xfId="0" applyFill="1" applyBorder="1" applyAlignment="1">
      <alignment horizontal="center"/>
    </xf>
    <xf numFmtId="0" fontId="0" fillId="5" borderId="15" xfId="0" applyFill="1" applyBorder="1" applyAlignment="1">
      <alignment horizontal="center"/>
    </xf>
    <xf numFmtId="0" fontId="0" fillId="4" borderId="15" xfId="0" applyFill="1" applyBorder="1"/>
    <xf numFmtId="0" fontId="1" fillId="5" borderId="3" xfId="0" applyFont="1" applyFill="1" applyBorder="1"/>
    <xf numFmtId="0" fontId="0" fillId="2" borderId="15" xfId="0" applyFill="1" applyBorder="1" applyAlignment="1">
      <alignment horizontal="center"/>
    </xf>
    <xf numFmtId="0" fontId="0" fillId="5" borderId="8" xfId="0" applyFill="1" applyBorder="1" applyAlignment="1">
      <alignment horizontal="center"/>
    </xf>
    <xf numFmtId="0" fontId="0" fillId="2" borderId="8" xfId="0" applyFill="1" applyBorder="1" applyAlignment="1">
      <alignment horizontal="center"/>
    </xf>
    <xf numFmtId="0" fontId="1" fillId="5" borderId="8" xfId="0" applyFont="1" applyFill="1" applyBorder="1"/>
    <xf numFmtId="0" fontId="1" fillId="5" borderId="7" xfId="0" applyFont="1" applyFill="1" applyBorder="1" applyAlignment="1">
      <alignment horizontal="center"/>
    </xf>
    <xf numFmtId="164" fontId="1" fillId="5" borderId="7" xfId="0" applyNumberFormat="1" applyFont="1" applyFill="1" applyBorder="1" applyAlignment="1">
      <alignment horizontal="center"/>
    </xf>
    <xf numFmtId="0" fontId="1" fillId="7" borderId="1" xfId="0" applyFont="1" applyFill="1" applyBorder="1" applyAlignment="1">
      <alignment horizontal="center"/>
    </xf>
    <xf numFmtId="0" fontId="1" fillId="7" borderId="8" xfId="0" applyFont="1" applyFill="1" applyBorder="1" applyAlignment="1">
      <alignment horizontal="center"/>
    </xf>
    <xf numFmtId="164" fontId="3" fillId="7" borderId="2" xfId="0" applyNumberFormat="1" applyFont="1" applyFill="1" applyBorder="1" applyAlignment="1">
      <alignment horizontal="center"/>
    </xf>
    <xf numFmtId="0" fontId="1" fillId="5" borderId="11" xfId="0" applyFont="1" applyFill="1" applyBorder="1"/>
    <xf numFmtId="0" fontId="1" fillId="5" borderId="2" xfId="0" applyFont="1" applyFill="1" applyBorder="1"/>
    <xf numFmtId="0" fontId="7" fillId="5" borderId="0" xfId="0" applyFont="1" applyFill="1"/>
    <xf numFmtId="0" fontId="0" fillId="0" borderId="0" xfId="0" applyAlignment="1">
      <alignment horizontal="center"/>
    </xf>
    <xf numFmtId="0" fontId="0" fillId="0" borderId="10" xfId="0" applyBorder="1"/>
    <xf numFmtId="0" fontId="0" fillId="0" borderId="4" xfId="0" applyBorder="1"/>
    <xf numFmtId="0" fontId="0" fillId="4" borderId="13" xfId="0" applyFill="1" applyBorder="1"/>
    <xf numFmtId="0" fontId="0" fillId="4" borderId="6" xfId="0" applyFill="1" applyBorder="1"/>
    <xf numFmtId="0" fontId="0" fillId="0" borderId="8" xfId="0" applyBorder="1"/>
    <xf numFmtId="0" fontId="0" fillId="4" borderId="2" xfId="0" applyFill="1" applyBorder="1"/>
    <xf numFmtId="0" fontId="0" fillId="0" borderId="3" xfId="0" applyBorder="1" applyAlignment="1">
      <alignment horizontal="center"/>
    </xf>
    <xf numFmtId="0" fontId="1" fillId="0" borderId="11" xfId="0" applyFont="1" applyBorder="1" applyAlignment="1">
      <alignment horizontal="center"/>
    </xf>
    <xf numFmtId="0" fontId="1" fillId="0" borderId="5" xfId="0" applyFont="1" applyBorder="1" applyAlignment="1">
      <alignment horizontal="center"/>
    </xf>
    <xf numFmtId="0" fontId="1" fillId="0" borderId="1" xfId="0" applyFont="1" applyBorder="1" applyAlignment="1">
      <alignment horizontal="center"/>
    </xf>
    <xf numFmtId="0" fontId="7" fillId="5" borderId="0" xfId="0" applyFont="1" applyFill="1" applyAlignment="1">
      <alignment horizontal="center"/>
    </xf>
    <xf numFmtId="0" fontId="8" fillId="5" borderId="3" xfId="0" applyFont="1" applyFill="1" applyBorder="1"/>
    <xf numFmtId="0" fontId="0" fillId="5" borderId="7" xfId="0" applyFill="1" applyBorder="1" applyAlignment="1">
      <alignment horizontal="center"/>
    </xf>
    <xf numFmtId="0" fontId="1" fillId="0" borderId="0" xfId="0" applyFont="1" applyAlignment="1">
      <alignment wrapText="1"/>
    </xf>
    <xf numFmtId="0" fontId="1" fillId="0" borderId="0" xfId="0" applyFont="1"/>
    <xf numFmtId="0" fontId="1" fillId="0" borderId="0" xfId="0" applyFont="1" applyAlignment="1">
      <alignment vertical="top" wrapText="1"/>
    </xf>
    <xf numFmtId="0" fontId="7" fillId="5" borderId="0" xfId="0" applyFont="1" applyFill="1" applyAlignment="1">
      <alignment horizontal="center" wrapText="1"/>
    </xf>
    <xf numFmtId="1" fontId="0" fillId="4" borderId="13" xfId="0" applyNumberFormat="1" applyFill="1" applyBorder="1" applyAlignment="1">
      <alignment horizontal="left"/>
    </xf>
    <xf numFmtId="0" fontId="8" fillId="5" borderId="0" xfId="0" applyFont="1" applyFill="1"/>
    <xf numFmtId="0" fontId="1" fillId="5" borderId="0" xfId="0" applyFont="1" applyFill="1" applyAlignment="1">
      <alignment wrapText="1"/>
    </xf>
    <xf numFmtId="0" fontId="0" fillId="5" borderId="0" xfId="0" applyFill="1" applyAlignment="1">
      <alignment horizontal="center" vertical="center"/>
    </xf>
    <xf numFmtId="0" fontId="1" fillId="5" borderId="12" xfId="0" applyFont="1" applyFill="1" applyBorder="1" applyAlignment="1">
      <alignment horizontal="center"/>
    </xf>
    <xf numFmtId="0" fontId="1" fillId="5" borderId="14" xfId="0" applyFont="1" applyFill="1" applyBorder="1" applyAlignment="1">
      <alignment horizontal="center"/>
    </xf>
    <xf numFmtId="0" fontId="1" fillId="5" borderId="7" xfId="0" applyFont="1" applyFill="1" applyBorder="1" applyAlignment="1">
      <alignment horizontal="center" wrapText="1"/>
    </xf>
    <xf numFmtId="0" fontId="0" fillId="5" borderId="17" xfId="0" applyFill="1" applyBorder="1" applyAlignment="1">
      <alignment horizontal="center"/>
    </xf>
    <xf numFmtId="0" fontId="0" fillId="5" borderId="18" xfId="0" applyFill="1" applyBorder="1" applyAlignment="1">
      <alignment horizontal="center"/>
    </xf>
    <xf numFmtId="0" fontId="0" fillId="5" borderId="19" xfId="0" applyFill="1" applyBorder="1" applyAlignment="1">
      <alignment horizontal="center"/>
    </xf>
    <xf numFmtId="0" fontId="1" fillId="5" borderId="16" xfId="0" applyFont="1" applyFill="1" applyBorder="1" applyAlignment="1">
      <alignment horizontal="center"/>
    </xf>
    <xf numFmtId="0" fontId="8" fillId="5" borderId="0" xfId="0" applyFont="1" applyFill="1" applyAlignment="1">
      <alignment horizontal="center"/>
    </xf>
    <xf numFmtId="0" fontId="1" fillId="3" borderId="4" xfId="0" applyFont="1" applyFill="1" applyBorder="1"/>
    <xf numFmtId="0" fontId="7" fillId="5" borderId="8" xfId="0" applyFont="1" applyFill="1" applyBorder="1" applyAlignment="1">
      <alignment wrapText="1"/>
    </xf>
    <xf numFmtId="0" fontId="7" fillId="5" borderId="0" xfId="0" applyFont="1" applyFill="1" applyAlignment="1">
      <alignment wrapText="1"/>
    </xf>
    <xf numFmtId="0" fontId="7" fillId="3" borderId="1" xfId="0" applyFont="1" applyFill="1" applyBorder="1" applyAlignment="1">
      <alignment horizontal="center" wrapText="1"/>
    </xf>
    <xf numFmtId="165" fontId="0" fillId="4" borderId="13" xfId="0" applyNumberFormat="1" applyFill="1" applyBorder="1" applyAlignment="1">
      <alignment horizontal="left"/>
    </xf>
    <xf numFmtId="0" fontId="7" fillId="8" borderId="14" xfId="0" applyFont="1" applyFill="1" applyBorder="1" applyAlignment="1">
      <alignment horizontal="center"/>
    </xf>
    <xf numFmtId="0" fontId="0" fillId="5" borderId="22" xfId="0" applyFill="1" applyBorder="1"/>
    <xf numFmtId="0" fontId="0" fillId="5" borderId="23" xfId="0" applyFill="1" applyBorder="1"/>
    <xf numFmtId="0" fontId="0" fillId="5" borderId="24" xfId="0" applyFill="1" applyBorder="1"/>
    <xf numFmtId="0" fontId="0" fillId="5" borderId="26" xfId="0" applyFill="1" applyBorder="1"/>
    <xf numFmtId="0" fontId="0" fillId="5" borderId="27" xfId="0" applyFill="1" applyBorder="1"/>
    <xf numFmtId="0" fontId="0" fillId="5" borderId="31" xfId="0" applyFill="1" applyBorder="1"/>
    <xf numFmtId="0" fontId="7" fillId="9" borderId="7" xfId="0" applyFont="1" applyFill="1" applyBorder="1" applyAlignment="1">
      <alignment wrapText="1"/>
    </xf>
    <xf numFmtId="0" fontId="7" fillId="9" borderId="7" xfId="0" applyFont="1" applyFill="1" applyBorder="1" applyAlignment="1">
      <alignment horizontal="center"/>
    </xf>
    <xf numFmtId="49" fontId="7" fillId="9" borderId="7" xfId="0" applyNumberFormat="1" applyFont="1" applyFill="1" applyBorder="1" applyAlignment="1">
      <alignment horizontal="center"/>
    </xf>
    <xf numFmtId="14" fontId="7" fillId="9" borderId="7" xfId="0" applyNumberFormat="1" applyFont="1" applyFill="1" applyBorder="1" applyAlignment="1">
      <alignment horizontal="center"/>
    </xf>
    <xf numFmtId="0" fontId="7" fillId="9" borderId="7" xfId="0" applyFont="1" applyFill="1" applyBorder="1" applyAlignment="1">
      <alignment horizontal="center" wrapText="1"/>
    </xf>
    <xf numFmtId="14" fontId="0" fillId="9" borderId="7" xfId="0" applyNumberFormat="1" applyFill="1" applyBorder="1" applyAlignment="1">
      <alignment horizontal="center"/>
    </xf>
    <xf numFmtId="1" fontId="7" fillId="9" borderId="7" xfId="0" applyNumberFormat="1" applyFont="1" applyFill="1" applyBorder="1" applyAlignment="1">
      <alignment horizontal="center"/>
    </xf>
    <xf numFmtId="0" fontId="0" fillId="9" borderId="7" xfId="0" applyFill="1" applyBorder="1" applyAlignment="1">
      <alignment horizontal="center"/>
    </xf>
    <xf numFmtId="0" fontId="0" fillId="9" borderId="16" xfId="0" applyFill="1" applyBorder="1" applyAlignment="1">
      <alignment horizontal="center"/>
    </xf>
    <xf numFmtId="0" fontId="7" fillId="5" borderId="25" xfId="0" applyFont="1" applyFill="1" applyBorder="1" applyAlignment="1">
      <alignment horizontal="center" wrapText="1"/>
    </xf>
    <xf numFmtId="0" fontId="7" fillId="5" borderId="25" xfId="0" applyFont="1" applyFill="1" applyBorder="1" applyAlignment="1">
      <alignment wrapText="1"/>
    </xf>
    <xf numFmtId="0" fontId="7" fillId="5" borderId="0" xfId="0" applyFont="1" applyFill="1" applyAlignment="1">
      <alignment horizontal="left"/>
    </xf>
    <xf numFmtId="0" fontId="7" fillId="0" borderId="25" xfId="0" applyFont="1" applyBorder="1" applyAlignment="1">
      <alignment wrapText="1"/>
    </xf>
    <xf numFmtId="0" fontId="7" fillId="0" borderId="32" xfId="0" applyFont="1" applyBorder="1" applyAlignment="1">
      <alignment wrapText="1"/>
    </xf>
    <xf numFmtId="0" fontId="0" fillId="5" borderId="25" xfId="0" applyFill="1" applyBorder="1" applyAlignment="1">
      <alignment horizontal="center" wrapText="1"/>
    </xf>
    <xf numFmtId="0" fontId="9" fillId="5" borderId="0" xfId="0" applyFont="1" applyFill="1"/>
    <xf numFmtId="0" fontId="0" fillId="5" borderId="27" xfId="0" applyFill="1" applyBorder="1" applyAlignment="1">
      <alignment horizontal="center"/>
    </xf>
    <xf numFmtId="0" fontId="0" fillId="5" borderId="27" xfId="0" applyFill="1" applyBorder="1" applyAlignment="1">
      <alignment wrapText="1"/>
    </xf>
    <xf numFmtId="0" fontId="0" fillId="5" borderId="28" xfId="0" applyFill="1" applyBorder="1" applyAlignment="1">
      <alignment horizontal="center" wrapText="1"/>
    </xf>
    <xf numFmtId="0" fontId="0" fillId="5" borderId="30" xfId="0" applyFill="1" applyBorder="1" applyAlignment="1">
      <alignment wrapText="1"/>
    </xf>
    <xf numFmtId="0" fontId="0" fillId="5" borderId="12" xfId="0" applyFill="1" applyBorder="1" applyAlignment="1">
      <alignment wrapText="1"/>
    </xf>
    <xf numFmtId="0" fontId="8" fillId="5" borderId="20" xfId="0" applyFont="1" applyFill="1" applyBorder="1" applyAlignment="1">
      <alignment horizontal="center"/>
    </xf>
    <xf numFmtId="0" fontId="8" fillId="5" borderId="20" xfId="0" applyFont="1" applyFill="1" applyBorder="1"/>
    <xf numFmtId="0" fontId="7" fillId="5" borderId="20" xfId="0" applyFont="1" applyFill="1" applyBorder="1" applyAlignment="1">
      <alignment horizontal="center"/>
    </xf>
    <xf numFmtId="0" fontId="7" fillId="5" borderId="20" xfId="0" applyFont="1" applyFill="1" applyBorder="1"/>
    <xf numFmtId="0" fontId="8" fillId="5" borderId="20" xfId="0" applyFont="1" applyFill="1" applyBorder="1" applyAlignment="1">
      <alignment wrapText="1"/>
    </xf>
    <xf numFmtId="0" fontId="7" fillId="5" borderId="21" xfId="0" applyFont="1" applyFill="1" applyBorder="1" applyAlignment="1">
      <alignment horizontal="center" wrapText="1"/>
    </xf>
    <xf numFmtId="0" fontId="7" fillId="5" borderId="29" xfId="0" applyFont="1" applyFill="1" applyBorder="1"/>
    <xf numFmtId="0" fontId="8" fillId="5" borderId="34" xfId="0" applyFont="1" applyFill="1" applyBorder="1"/>
    <xf numFmtId="0" fontId="7" fillId="5" borderId="34" xfId="0" applyFont="1" applyFill="1" applyBorder="1"/>
    <xf numFmtId="0" fontId="0" fillId="5" borderId="34" xfId="0" applyFill="1" applyBorder="1"/>
    <xf numFmtId="0" fontId="1" fillId="5" borderId="34" xfId="0" applyFont="1" applyFill="1" applyBorder="1"/>
    <xf numFmtId="0" fontId="0" fillId="5" borderId="34" xfId="0" applyFill="1" applyBorder="1" applyAlignment="1">
      <alignment wrapText="1"/>
    </xf>
    <xf numFmtId="0" fontId="8" fillId="2" borderId="35" xfId="0" applyFont="1" applyFill="1" applyBorder="1"/>
    <xf numFmtId="0" fontId="7" fillId="9" borderId="9" xfId="0" applyFont="1" applyFill="1" applyBorder="1" applyAlignment="1">
      <alignment horizontal="center"/>
    </xf>
    <xf numFmtId="0" fontId="0" fillId="10" borderId="24" xfId="0" applyFill="1" applyBorder="1"/>
    <xf numFmtId="0" fontId="0" fillId="10" borderId="0" xfId="0" applyFill="1"/>
    <xf numFmtId="0" fontId="11" fillId="10" borderId="34" xfId="0" applyFont="1" applyFill="1" applyBorder="1"/>
    <xf numFmtId="0" fontId="8" fillId="10" borderId="2" xfId="0" applyFont="1" applyFill="1" applyBorder="1" applyAlignment="1">
      <alignment horizontal="center"/>
    </xf>
    <xf numFmtId="0" fontId="7" fillId="10" borderId="34" xfId="0" applyFont="1" applyFill="1" applyBorder="1"/>
    <xf numFmtId="0" fontId="7" fillId="10" borderId="4" xfId="0" applyFont="1" applyFill="1" applyBorder="1" applyAlignment="1">
      <alignment horizontal="center"/>
    </xf>
    <xf numFmtId="0" fontId="7" fillId="10" borderId="34" xfId="0" applyFont="1" applyFill="1" applyBorder="1" applyAlignment="1">
      <alignment wrapText="1"/>
    </xf>
    <xf numFmtId="0" fontId="7" fillId="10" borderId="13" xfId="0" applyFont="1" applyFill="1" applyBorder="1" applyAlignment="1">
      <alignment horizontal="center"/>
    </xf>
    <xf numFmtId="0" fontId="0" fillId="10" borderId="34" xfId="0" applyFill="1" applyBorder="1"/>
    <xf numFmtId="0" fontId="1" fillId="11" borderId="0" xfId="0" applyFont="1" applyFill="1" applyAlignment="1">
      <alignment horizontal="center"/>
    </xf>
    <xf numFmtId="0" fontId="0" fillId="11" borderId="0" xfId="0" applyFill="1"/>
    <xf numFmtId="0" fontId="1" fillId="11" borderId="0" xfId="0" applyFont="1" applyFill="1"/>
    <xf numFmtId="0" fontId="9" fillId="5" borderId="0" xfId="0" applyFont="1" applyFill="1" applyAlignment="1">
      <alignment wrapText="1"/>
    </xf>
    <xf numFmtId="0" fontId="0" fillId="5" borderId="38" xfId="0" applyFill="1" applyBorder="1"/>
    <xf numFmtId="0" fontId="0" fillId="5" borderId="41" xfId="0" applyFill="1" applyBorder="1"/>
    <xf numFmtId="0" fontId="1" fillId="5" borderId="42" xfId="0" applyFont="1" applyFill="1" applyBorder="1" applyAlignment="1">
      <alignment horizontal="center" vertical="center"/>
    </xf>
    <xf numFmtId="0" fontId="0" fillId="5" borderId="43" xfId="0" applyFill="1" applyBorder="1" applyAlignment="1">
      <alignment horizontal="center" vertical="center" wrapText="1"/>
    </xf>
    <xf numFmtId="0" fontId="0" fillId="5" borderId="43" xfId="0" applyFill="1" applyBorder="1" applyAlignment="1">
      <alignment horizontal="center" vertical="center"/>
    </xf>
    <xf numFmtId="0" fontId="1" fillId="5" borderId="44" xfId="0" applyFont="1" applyFill="1" applyBorder="1"/>
    <xf numFmtId="0" fontId="0" fillId="5" borderId="45" xfId="0" applyFill="1" applyBorder="1"/>
    <xf numFmtId="0" fontId="1" fillId="5" borderId="46" xfId="0" applyFont="1" applyFill="1" applyBorder="1" applyAlignment="1">
      <alignment horizontal="center" vertical="center"/>
    </xf>
    <xf numFmtId="0" fontId="14" fillId="5" borderId="18" xfId="1" applyFill="1" applyBorder="1" applyAlignment="1">
      <alignment horizontal="center" vertical="center"/>
    </xf>
    <xf numFmtId="0" fontId="14" fillId="5" borderId="36" xfId="1" applyFill="1" applyBorder="1" applyAlignment="1">
      <alignment horizontal="center" vertical="center"/>
    </xf>
    <xf numFmtId="0" fontId="0" fillId="5" borderId="39" xfId="0" applyFill="1" applyBorder="1" applyAlignment="1">
      <alignment horizontal="center" vertical="center"/>
    </xf>
    <xf numFmtId="0" fontId="14" fillId="5" borderId="40" xfId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14" fillId="14" borderId="18" xfId="1" applyFill="1" applyBorder="1" applyAlignment="1">
      <alignment horizontal="center" vertical="center"/>
    </xf>
    <xf numFmtId="0" fontId="20" fillId="5" borderId="4" xfId="0" applyFont="1" applyFill="1" applyBorder="1" applyAlignment="1">
      <alignment horizontal="right"/>
    </xf>
    <xf numFmtId="0" fontId="20" fillId="5" borderId="2" xfId="0" applyFont="1" applyFill="1" applyBorder="1" applyAlignment="1">
      <alignment horizontal="right"/>
    </xf>
    <xf numFmtId="0" fontId="20" fillId="5" borderId="6" xfId="0" applyFont="1" applyFill="1" applyBorder="1" applyAlignment="1">
      <alignment horizontal="right"/>
    </xf>
    <xf numFmtId="0" fontId="9" fillId="11" borderId="0" xfId="0" applyFont="1" applyFill="1" applyAlignment="1">
      <alignment vertical="center" wrapText="1"/>
    </xf>
    <xf numFmtId="0" fontId="7" fillId="10" borderId="34" xfId="0" applyFont="1" applyFill="1" applyBorder="1" applyAlignment="1">
      <alignment vertical="center" wrapText="1"/>
    </xf>
    <xf numFmtId="0" fontId="9" fillId="11" borderId="0" xfId="0" applyFont="1" applyFill="1"/>
    <xf numFmtId="14" fontId="8" fillId="9" borderId="7" xfId="0" applyNumberFormat="1" applyFont="1" applyFill="1" applyBorder="1" applyAlignment="1">
      <alignment horizontal="center"/>
    </xf>
    <xf numFmtId="0" fontId="18" fillId="11" borderId="0" xfId="0" applyFont="1" applyFill="1"/>
    <xf numFmtId="0" fontId="0" fillId="9" borderId="0" xfId="0" applyFill="1"/>
    <xf numFmtId="0" fontId="7" fillId="9" borderId="15" xfId="0" applyFont="1" applyFill="1" applyBorder="1"/>
    <xf numFmtId="0" fontId="2" fillId="0" borderId="0" xfId="0" applyFont="1" applyAlignment="1">
      <alignment horizontal="center" wrapText="1"/>
    </xf>
    <xf numFmtId="0" fontId="3" fillId="9" borderId="1" xfId="0" applyFont="1" applyFill="1" applyBorder="1" applyAlignment="1">
      <alignment horizontal="center"/>
    </xf>
    <xf numFmtId="0" fontId="0" fillId="9" borderId="4" xfId="0" applyFill="1" applyBorder="1" applyAlignment="1">
      <alignment horizontal="left"/>
    </xf>
    <xf numFmtId="14" fontId="0" fillId="9" borderId="4" xfId="0" applyNumberFormat="1" applyFill="1" applyBorder="1" applyAlignment="1">
      <alignment horizontal="left"/>
    </xf>
    <xf numFmtId="0" fontId="0" fillId="9" borderId="13" xfId="0" applyFill="1" applyBorder="1" applyAlignment="1">
      <alignment horizontal="left" wrapText="1"/>
    </xf>
    <xf numFmtId="0" fontId="0" fillId="9" borderId="13" xfId="0" applyFill="1" applyBorder="1" applyAlignment="1">
      <alignment horizontal="left"/>
    </xf>
    <xf numFmtId="0" fontId="0" fillId="9" borderId="6" xfId="0" applyFill="1" applyBorder="1" applyAlignment="1">
      <alignment horizontal="left"/>
    </xf>
    <xf numFmtId="0" fontId="21" fillId="0" borderId="0" xfId="0" applyFont="1" applyAlignment="1">
      <alignment wrapText="1"/>
    </xf>
    <xf numFmtId="0" fontId="21" fillId="0" borderId="0" xfId="0" applyFont="1"/>
    <xf numFmtId="0" fontId="1" fillId="12" borderId="51" xfId="0" applyFont="1" applyFill="1" applyBorder="1" applyAlignment="1">
      <alignment horizontal="center" vertical="center" wrapText="1"/>
    </xf>
    <xf numFmtId="0" fontId="0" fillId="0" borderId="36" xfId="0" applyBorder="1" applyAlignment="1">
      <alignment horizontal="center" vertical="center"/>
    </xf>
    <xf numFmtId="0" fontId="1" fillId="0" borderId="36" xfId="0" applyFont="1" applyBorder="1" applyAlignment="1">
      <alignment horizontal="center" vertical="center"/>
    </xf>
    <xf numFmtId="0" fontId="22" fillId="5" borderId="50" xfId="0" applyFont="1" applyFill="1" applyBorder="1" applyAlignment="1">
      <alignment horizontal="center" wrapText="1"/>
    </xf>
    <xf numFmtId="0" fontId="22" fillId="5" borderId="36" xfId="0" applyFont="1" applyFill="1" applyBorder="1" applyAlignment="1">
      <alignment horizontal="center" wrapText="1"/>
    </xf>
    <xf numFmtId="0" fontId="25" fillId="0" borderId="0" xfId="0" applyFont="1"/>
    <xf numFmtId="0" fontId="0" fillId="0" borderId="53" xfId="0" applyBorder="1" applyAlignment="1">
      <alignment horizontal="center" vertical="center" wrapText="1"/>
    </xf>
    <xf numFmtId="0" fontId="0" fillId="0" borderId="48" xfId="0" applyBorder="1" applyAlignment="1">
      <alignment horizontal="center" vertical="center" wrapText="1"/>
    </xf>
    <xf numFmtId="0" fontId="0" fillId="0" borderId="36" xfId="0" applyBorder="1" applyAlignment="1">
      <alignment horizontal="center" vertical="center" wrapText="1"/>
    </xf>
    <xf numFmtId="0" fontId="0" fillId="0" borderId="54" xfId="0" applyBorder="1" applyAlignment="1">
      <alignment horizontal="center" vertical="center" wrapText="1"/>
    </xf>
    <xf numFmtId="0" fontId="0" fillId="0" borderId="56" xfId="0" applyBorder="1" applyAlignment="1">
      <alignment horizontal="center" vertical="center" wrapText="1"/>
    </xf>
    <xf numFmtId="0" fontId="1" fillId="12" borderId="53" xfId="0" applyFont="1" applyFill="1" applyBorder="1" applyAlignment="1">
      <alignment horizontal="center" vertical="center" wrapText="1"/>
    </xf>
    <xf numFmtId="0" fontId="1" fillId="14" borderId="52" xfId="0" applyFont="1" applyFill="1" applyBorder="1" applyAlignment="1">
      <alignment horizontal="center" vertical="center" wrapText="1"/>
    </xf>
    <xf numFmtId="0" fontId="1" fillId="14" borderId="53" xfId="0" applyFont="1" applyFill="1" applyBorder="1" applyAlignment="1">
      <alignment horizontal="center" vertical="center" wrapText="1"/>
    </xf>
    <xf numFmtId="0" fontId="22" fillId="5" borderId="7" xfId="0" applyFont="1" applyFill="1" applyBorder="1" applyAlignment="1">
      <alignment horizontal="center" vertical="center" wrapText="1"/>
    </xf>
    <xf numFmtId="0" fontId="22" fillId="5" borderId="55" xfId="0" applyFont="1" applyFill="1" applyBorder="1" applyAlignment="1">
      <alignment horizontal="center" wrapText="1"/>
    </xf>
    <xf numFmtId="0" fontId="22" fillId="5" borderId="46" xfId="0" applyFont="1" applyFill="1" applyBorder="1" applyAlignment="1">
      <alignment horizontal="center" wrapText="1"/>
    </xf>
    <xf numFmtId="0" fontId="22" fillId="5" borderId="18" xfId="0" applyFont="1" applyFill="1" applyBorder="1" applyAlignment="1">
      <alignment horizontal="center" wrapText="1"/>
    </xf>
    <xf numFmtId="0" fontId="22" fillId="5" borderId="19" xfId="0" applyFont="1" applyFill="1" applyBorder="1" applyAlignment="1">
      <alignment horizontal="center" wrapText="1"/>
    </xf>
    <xf numFmtId="0" fontId="22" fillId="5" borderId="48" xfId="0" applyFont="1" applyFill="1" applyBorder="1" applyAlignment="1">
      <alignment horizontal="center" wrapText="1"/>
    </xf>
    <xf numFmtId="0" fontId="22" fillId="5" borderId="47" xfId="0" applyFont="1" applyFill="1" applyBorder="1" applyAlignment="1">
      <alignment horizontal="center" wrapText="1"/>
    </xf>
    <xf numFmtId="0" fontId="22" fillId="5" borderId="7" xfId="0" applyFont="1" applyFill="1" applyBorder="1" applyAlignment="1">
      <alignment horizontal="center" wrapText="1"/>
    </xf>
    <xf numFmtId="0" fontId="22" fillId="5" borderId="63" xfId="0" applyFont="1" applyFill="1" applyBorder="1" applyAlignment="1">
      <alignment horizontal="center" wrapText="1"/>
    </xf>
    <xf numFmtId="0" fontId="22" fillId="5" borderId="7" xfId="0" applyFont="1" applyFill="1" applyBorder="1" applyAlignment="1">
      <alignment horizontal="center"/>
    </xf>
    <xf numFmtId="166" fontId="0" fillId="0" borderId="0" xfId="0" applyNumberFormat="1"/>
    <xf numFmtId="0" fontId="22" fillId="5" borderId="12" xfId="0" applyFont="1" applyFill="1" applyBorder="1" applyAlignment="1">
      <alignment horizontal="center" wrapText="1"/>
    </xf>
    <xf numFmtId="0" fontId="1" fillId="24" borderId="42" xfId="0" applyFont="1" applyFill="1" applyBorder="1" applyAlignment="1">
      <alignment horizontal="center" vertical="center"/>
    </xf>
    <xf numFmtId="0" fontId="1" fillId="24" borderId="44" xfId="0" applyFont="1" applyFill="1" applyBorder="1" applyAlignment="1">
      <alignment horizontal="center"/>
    </xf>
    <xf numFmtId="0" fontId="0" fillId="0" borderId="3" xfId="0" applyBorder="1" applyAlignment="1">
      <alignment vertical="center" wrapText="1"/>
    </xf>
    <xf numFmtId="0" fontId="0" fillId="0" borderId="11" xfId="0" applyBorder="1" applyAlignment="1">
      <alignment vertical="center" wrapText="1"/>
    </xf>
    <xf numFmtId="0" fontId="0" fillId="0" borderId="5" xfId="0" applyBorder="1" applyAlignment="1">
      <alignment vertical="center" wrapText="1"/>
    </xf>
    <xf numFmtId="0" fontId="0" fillId="0" borderId="0" xfId="0" applyAlignment="1">
      <alignment vertical="center"/>
    </xf>
    <xf numFmtId="166" fontId="0" fillId="0" borderId="0" xfId="0" applyNumberFormat="1" applyAlignment="1">
      <alignment horizontal="center"/>
    </xf>
    <xf numFmtId="0" fontId="1" fillId="24" borderId="42" xfId="0" applyFont="1" applyFill="1" applyBorder="1" applyAlignment="1">
      <alignment vertical="center"/>
    </xf>
    <xf numFmtId="166" fontId="0" fillId="24" borderId="72" xfId="0" applyNumberFormat="1" applyFill="1" applyBorder="1" applyAlignment="1">
      <alignment horizontal="center"/>
    </xf>
    <xf numFmtId="0" fontId="0" fillId="24" borderId="44" xfId="0" applyFill="1" applyBorder="1" applyAlignment="1">
      <alignment wrapText="1"/>
    </xf>
    <xf numFmtId="0" fontId="0" fillId="0" borderId="5" xfId="0" applyBorder="1" applyAlignment="1">
      <alignment vertical="center"/>
    </xf>
    <xf numFmtId="166" fontId="0" fillId="0" borderId="15" xfId="0" applyNumberFormat="1" applyBorder="1" applyAlignment="1">
      <alignment horizontal="center"/>
    </xf>
    <xf numFmtId="0" fontId="9" fillId="0" borderId="6" xfId="0" applyFont="1" applyBorder="1" applyAlignment="1">
      <alignment wrapText="1"/>
    </xf>
    <xf numFmtId="0" fontId="1" fillId="0" borderId="0" xfId="0" applyFont="1" applyAlignment="1">
      <alignment vertical="center"/>
    </xf>
    <xf numFmtId="0" fontId="9" fillId="0" borderId="4" xfId="0" applyFont="1" applyBorder="1" applyAlignment="1">
      <alignment wrapText="1"/>
    </xf>
    <xf numFmtId="0" fontId="9" fillId="0" borderId="13" xfId="0" applyFont="1" applyBorder="1" applyAlignment="1">
      <alignment wrapText="1"/>
    </xf>
    <xf numFmtId="166" fontId="1" fillId="24" borderId="44" xfId="0" applyNumberFormat="1" applyFont="1" applyFill="1" applyBorder="1" applyAlignment="1">
      <alignment horizontal="center" wrapText="1"/>
    </xf>
    <xf numFmtId="0" fontId="1" fillId="8" borderId="42" xfId="0" applyFont="1" applyFill="1" applyBorder="1" applyAlignment="1">
      <alignment vertical="center"/>
    </xf>
    <xf numFmtId="166" fontId="0" fillId="8" borderId="72" xfId="0" applyNumberFormat="1" applyFill="1" applyBorder="1" applyAlignment="1">
      <alignment horizontal="center"/>
    </xf>
    <xf numFmtId="0" fontId="0" fillId="8" borderId="44" xfId="0" applyFill="1" applyBorder="1" applyAlignment="1">
      <alignment wrapText="1"/>
    </xf>
    <xf numFmtId="0" fontId="0" fillId="8" borderId="0" xfId="0" applyFill="1"/>
    <xf numFmtId="0" fontId="1" fillId="8" borderId="11" xfId="0" applyFont="1" applyFill="1" applyBorder="1" applyAlignment="1">
      <alignment vertical="center"/>
    </xf>
    <xf numFmtId="167" fontId="0" fillId="8" borderId="0" xfId="0" applyNumberFormat="1" applyFill="1" applyAlignment="1">
      <alignment horizontal="center"/>
    </xf>
    <xf numFmtId="0" fontId="32" fillId="8" borderId="13" xfId="0" applyFont="1" applyFill="1" applyBorder="1" applyAlignment="1">
      <alignment wrapText="1"/>
    </xf>
    <xf numFmtId="0" fontId="0" fillId="8" borderId="0" xfId="0" applyFill="1" applyAlignment="1">
      <alignment wrapText="1"/>
    </xf>
    <xf numFmtId="0" fontId="0" fillId="8" borderId="13" xfId="0" applyFill="1" applyBorder="1"/>
    <xf numFmtId="0" fontId="1" fillId="8" borderId="5" xfId="0" applyFont="1" applyFill="1" applyBorder="1" applyAlignment="1">
      <alignment vertical="center"/>
    </xf>
    <xf numFmtId="167" fontId="0" fillId="8" borderId="15" xfId="0" applyNumberFormat="1" applyFill="1" applyBorder="1" applyAlignment="1">
      <alignment horizontal="center"/>
    </xf>
    <xf numFmtId="0" fontId="0" fillId="8" borderId="6" xfId="0" applyFill="1" applyBorder="1"/>
    <xf numFmtId="0" fontId="38" fillId="25" borderId="36" xfId="0" applyFont="1" applyFill="1" applyBorder="1" applyAlignment="1">
      <alignment vertical="top" wrapText="1"/>
    </xf>
    <xf numFmtId="0" fontId="38" fillId="25" borderId="36" xfId="0" applyFont="1" applyFill="1" applyBorder="1" applyAlignment="1">
      <alignment horizontal="center" vertical="top" wrapText="1"/>
    </xf>
    <xf numFmtId="166" fontId="38" fillId="25" borderId="36" xfId="0" applyNumberFormat="1" applyFont="1" applyFill="1" applyBorder="1" applyAlignment="1">
      <alignment horizontal="center" vertical="top" wrapText="1"/>
    </xf>
    <xf numFmtId="0" fontId="39" fillId="0" borderId="0" xfId="0" applyFont="1" applyAlignment="1">
      <alignment vertical="top" wrapText="1"/>
    </xf>
    <xf numFmtId="168" fontId="24" fillId="0" borderId="36" xfId="0" applyNumberFormat="1" applyFont="1" applyBorder="1"/>
    <xf numFmtId="166" fontId="0" fillId="0" borderId="36" xfId="0" applyNumberFormat="1" applyBorder="1"/>
    <xf numFmtId="0" fontId="24" fillId="26" borderId="36" xfId="0" applyFont="1" applyFill="1" applyBorder="1" applyAlignment="1">
      <alignment horizontal="left" vertical="top" wrapText="1"/>
    </xf>
    <xf numFmtId="0" fontId="40" fillId="0" borderId="36" xfId="0" applyFont="1" applyBorder="1"/>
    <xf numFmtId="0" fontId="24" fillId="0" borderId="36" xfId="0" applyFont="1" applyBorder="1"/>
    <xf numFmtId="0" fontId="24" fillId="0" borderId="0" xfId="0" applyFont="1"/>
    <xf numFmtId="0" fontId="24" fillId="0" borderId="36" xfId="0" applyFont="1" applyBorder="1" applyAlignment="1">
      <alignment horizontal="center"/>
    </xf>
    <xf numFmtId="0" fontId="22" fillId="4" borderId="36" xfId="0" applyFont="1" applyFill="1" applyBorder="1" applyAlignment="1">
      <alignment horizontal="center" vertical="center"/>
    </xf>
    <xf numFmtId="0" fontId="22" fillId="4" borderId="36" xfId="0" applyFont="1" applyFill="1" applyBorder="1" applyAlignment="1">
      <alignment horizontal="left"/>
    </xf>
    <xf numFmtId="0" fontId="24" fillId="4" borderId="36" xfId="0" applyFont="1" applyFill="1" applyBorder="1" applyAlignment="1">
      <alignment horizontal="left"/>
    </xf>
    <xf numFmtId="0" fontId="22" fillId="4" borderId="36" xfId="0" applyFont="1" applyFill="1" applyBorder="1" applyAlignment="1">
      <alignment horizontal="left" vertical="center"/>
    </xf>
    <xf numFmtId="0" fontId="24" fillId="0" borderId="36" xfId="0" applyFont="1" applyBorder="1" applyAlignment="1">
      <alignment horizontal="left"/>
    </xf>
    <xf numFmtId="0" fontId="24" fillId="8" borderId="36" xfId="0" applyFont="1" applyFill="1" applyBorder="1" applyAlignment="1">
      <alignment horizontal="left"/>
    </xf>
    <xf numFmtId="0" fontId="24" fillId="8" borderId="36" xfId="0" applyFont="1" applyFill="1" applyBorder="1" applyAlignment="1">
      <alignment horizontal="center"/>
    </xf>
    <xf numFmtId="4" fontId="0" fillId="5" borderId="45" xfId="0" applyNumberFormat="1" applyFill="1" applyBorder="1" applyAlignment="1">
      <alignment horizontal="center" vertical="center" wrapText="1"/>
    </xf>
    <xf numFmtId="4" fontId="35" fillId="20" borderId="6" xfId="0" applyNumberFormat="1" applyFont="1" applyFill="1" applyBorder="1" applyAlignment="1">
      <alignment horizontal="center" vertical="center" wrapText="1"/>
    </xf>
    <xf numFmtId="0" fontId="0" fillId="5" borderId="0" xfId="0" applyFill="1" applyProtection="1">
      <protection locked="0"/>
    </xf>
    <xf numFmtId="0" fontId="0" fillId="0" borderId="0" xfId="0" applyProtection="1">
      <protection locked="0"/>
    </xf>
    <xf numFmtId="0" fontId="1" fillId="5" borderId="0" xfId="0" applyFont="1" applyFill="1" applyProtection="1">
      <protection locked="0"/>
    </xf>
    <xf numFmtId="0" fontId="1" fillId="3" borderId="49" xfId="0" applyFont="1" applyFill="1" applyBorder="1" applyAlignment="1" applyProtection="1">
      <alignment horizontal="left" vertical="center"/>
      <protection locked="0"/>
    </xf>
    <xf numFmtId="0" fontId="1" fillId="3" borderId="66" xfId="0" applyFont="1" applyFill="1" applyBorder="1" applyAlignment="1" applyProtection="1">
      <alignment horizontal="center" vertical="center" wrapText="1"/>
      <protection locked="0"/>
    </xf>
    <xf numFmtId="0" fontId="1" fillId="28" borderId="1" xfId="0" applyFont="1" applyFill="1" applyBorder="1" applyAlignment="1" applyProtection="1">
      <alignment horizontal="left" vertical="center"/>
      <protection locked="0"/>
    </xf>
    <xf numFmtId="0" fontId="7" fillId="0" borderId="14" xfId="0" applyFont="1" applyBorder="1" applyAlignment="1" applyProtection="1">
      <alignment horizontal="left" vertical="center"/>
      <protection locked="0"/>
    </xf>
    <xf numFmtId="0" fontId="0" fillId="4" borderId="18" xfId="0" applyFill="1" applyBorder="1" applyAlignment="1" applyProtection="1">
      <alignment horizontal="center" vertical="center" wrapText="1"/>
      <protection locked="0"/>
    </xf>
    <xf numFmtId="0" fontId="7" fillId="0" borderId="12" xfId="0" applyFont="1" applyBorder="1" applyAlignment="1" applyProtection="1">
      <alignment horizontal="left" vertical="center"/>
      <protection locked="0"/>
    </xf>
    <xf numFmtId="0" fontId="8" fillId="28" borderId="1" xfId="0" applyFont="1" applyFill="1" applyBorder="1" applyAlignment="1" applyProtection="1">
      <alignment horizontal="left" vertical="center"/>
      <protection locked="0"/>
    </xf>
    <xf numFmtId="0" fontId="7" fillId="5" borderId="7" xfId="0" applyFont="1" applyFill="1" applyBorder="1" applyAlignment="1" applyProtection="1">
      <alignment horizontal="left" vertical="center"/>
      <protection locked="0"/>
    </xf>
    <xf numFmtId="0" fontId="0" fillId="4" borderId="72" xfId="0" applyFill="1" applyBorder="1" applyAlignment="1" applyProtection="1">
      <alignment horizontal="center" vertical="center" wrapText="1"/>
      <protection locked="0"/>
    </xf>
    <xf numFmtId="0" fontId="7" fillId="5" borderId="14" xfId="0" applyFont="1" applyFill="1" applyBorder="1" applyAlignment="1" applyProtection="1">
      <alignment horizontal="left" vertical="center"/>
      <protection locked="0"/>
    </xf>
    <xf numFmtId="0" fontId="0" fillId="4" borderId="65" xfId="0" applyFill="1" applyBorder="1" applyAlignment="1" applyProtection="1">
      <alignment horizontal="center" vertical="center" wrapText="1"/>
      <protection locked="0"/>
    </xf>
    <xf numFmtId="0" fontId="0" fillId="4" borderId="77" xfId="0" applyFill="1" applyBorder="1" applyAlignment="1" applyProtection="1">
      <alignment horizontal="center" vertical="center" wrapText="1"/>
      <protection locked="0"/>
    </xf>
    <xf numFmtId="0" fontId="8" fillId="28" borderId="14" xfId="0" applyFont="1" applyFill="1" applyBorder="1" applyAlignment="1" applyProtection="1">
      <alignment horizontal="left" vertical="center"/>
      <protection locked="0"/>
    </xf>
    <xf numFmtId="0" fontId="0" fillId="4" borderId="42" xfId="0" applyFill="1" applyBorder="1" applyAlignment="1" applyProtection="1">
      <alignment horizontal="center" vertical="center" wrapText="1"/>
      <protection locked="0"/>
    </xf>
    <xf numFmtId="0" fontId="0" fillId="4" borderId="61" xfId="0" applyFill="1" applyBorder="1" applyAlignment="1" applyProtection="1">
      <alignment horizontal="center" vertical="center" wrapText="1"/>
      <protection locked="0"/>
    </xf>
    <xf numFmtId="0" fontId="8" fillId="28" borderId="7" xfId="0" applyFont="1" applyFill="1" applyBorder="1" applyAlignment="1" applyProtection="1">
      <alignment horizontal="left" vertical="center"/>
      <protection locked="0"/>
    </xf>
    <xf numFmtId="0" fontId="7" fillId="5" borderId="14" xfId="0" applyFont="1" applyFill="1" applyBorder="1" applyAlignment="1" applyProtection="1">
      <alignment horizontal="left" vertical="center" wrapText="1"/>
      <protection locked="0"/>
    </xf>
    <xf numFmtId="0" fontId="1" fillId="28" borderId="7" xfId="0" applyFont="1" applyFill="1" applyBorder="1" applyAlignment="1" applyProtection="1">
      <alignment horizontal="left" vertical="center" wrapText="1"/>
      <protection locked="0"/>
    </xf>
    <xf numFmtId="0" fontId="8" fillId="28" borderId="52" xfId="0" applyFont="1" applyFill="1" applyBorder="1" applyAlignment="1" applyProtection="1">
      <alignment horizontal="left" vertical="center"/>
      <protection locked="0"/>
    </xf>
    <xf numFmtId="0" fontId="7" fillId="0" borderId="7" xfId="0" applyFont="1" applyBorder="1" applyAlignment="1" applyProtection="1">
      <alignment horizontal="left" vertical="center"/>
      <protection locked="0"/>
    </xf>
    <xf numFmtId="0" fontId="34" fillId="20" borderId="14" xfId="0" applyFont="1" applyFill="1" applyBorder="1" applyAlignment="1" applyProtection="1">
      <alignment horizontal="left" vertical="center"/>
      <protection locked="0"/>
    </xf>
    <xf numFmtId="0" fontId="0" fillId="20" borderId="15" xfId="0" applyFill="1" applyBorder="1" applyAlignment="1" applyProtection="1">
      <alignment horizontal="center" vertical="center" wrapText="1"/>
      <protection locked="0"/>
    </xf>
    <xf numFmtId="4" fontId="35" fillId="20" borderId="6" xfId="0" applyNumberFormat="1" applyFont="1" applyFill="1" applyBorder="1" applyAlignment="1" applyProtection="1">
      <alignment horizontal="center" vertical="center" wrapText="1"/>
      <protection locked="0"/>
    </xf>
    <xf numFmtId="0" fontId="1" fillId="3" borderId="1" xfId="0" applyFont="1" applyFill="1" applyBorder="1" applyProtection="1">
      <protection locked="0"/>
    </xf>
    <xf numFmtId="0" fontId="31" fillId="20" borderId="0" xfId="0" applyFont="1" applyFill="1" applyAlignment="1" applyProtection="1">
      <alignment horizontal="left" vertical="center" wrapText="1"/>
      <protection locked="0"/>
    </xf>
    <xf numFmtId="9" fontId="18" fillId="5" borderId="36" xfId="0" applyNumberFormat="1" applyFont="1" applyFill="1" applyBorder="1" applyProtection="1">
      <protection locked="0"/>
    </xf>
    <xf numFmtId="9" fontId="18" fillId="5" borderId="0" xfId="0" applyNumberFormat="1" applyFont="1" applyFill="1" applyProtection="1">
      <protection locked="0"/>
    </xf>
    <xf numFmtId="0" fontId="7" fillId="20" borderId="0" xfId="0" applyFont="1" applyFill="1" applyAlignment="1" applyProtection="1">
      <alignment horizontal="left" vertical="center" wrapText="1"/>
      <protection locked="0"/>
    </xf>
    <xf numFmtId="0" fontId="8" fillId="3" borderId="1" xfId="0" applyFont="1" applyFill="1" applyBorder="1" applyAlignment="1" applyProtection="1">
      <alignment horizontal="left" vertical="center"/>
      <protection locked="0"/>
    </xf>
    <xf numFmtId="0" fontId="1" fillId="3" borderId="7" xfId="0" applyFont="1" applyFill="1" applyBorder="1" applyAlignment="1" applyProtection="1">
      <alignment horizontal="center" vertical="center" wrapText="1"/>
      <protection locked="0"/>
    </xf>
    <xf numFmtId="0" fontId="0" fillId="20" borderId="0" xfId="0" applyFill="1" applyProtection="1">
      <protection locked="0"/>
    </xf>
    <xf numFmtId="4" fontId="0" fillId="20" borderId="67" xfId="0" applyNumberFormat="1" applyFill="1" applyBorder="1" applyAlignment="1">
      <alignment horizontal="center" vertical="center" wrapText="1"/>
    </xf>
    <xf numFmtId="0" fontId="0" fillId="0" borderId="0" xfId="0" applyAlignment="1" applyProtection="1">
      <alignment horizontal="center"/>
      <protection locked="0"/>
    </xf>
    <xf numFmtId="0" fontId="1" fillId="0" borderId="0" xfId="0" applyFont="1" applyProtection="1">
      <protection locked="0"/>
    </xf>
    <xf numFmtId="0" fontId="26" fillId="0" borderId="46" xfId="0" applyFont="1" applyBorder="1" applyAlignment="1" applyProtection="1">
      <alignment vertical="center"/>
      <protection locked="0"/>
    </xf>
    <xf numFmtId="0" fontId="26" fillId="4" borderId="42" xfId="0" applyFont="1" applyFill="1" applyBorder="1" applyAlignment="1" applyProtection="1">
      <alignment horizontal="center" vertical="center"/>
      <protection locked="0"/>
    </xf>
    <xf numFmtId="0" fontId="29" fillId="4" borderId="71" xfId="0" applyFont="1" applyFill="1" applyBorder="1" applyAlignment="1" applyProtection="1">
      <alignment horizontal="center" vertical="center"/>
      <protection locked="0"/>
    </xf>
    <xf numFmtId="0" fontId="3" fillId="21" borderId="7" xfId="0" applyFont="1" applyFill="1" applyBorder="1" applyAlignment="1" applyProtection="1">
      <alignment horizontal="center" wrapText="1"/>
      <protection locked="0"/>
    </xf>
    <xf numFmtId="0" fontId="22" fillId="21" borderId="7" xfId="0" applyFont="1" applyFill="1" applyBorder="1" applyAlignment="1" applyProtection="1">
      <alignment horizontal="center" wrapText="1"/>
      <protection locked="0"/>
    </xf>
    <xf numFmtId="0" fontId="26" fillId="0" borderId="17" xfId="0" applyFont="1" applyBorder="1" applyAlignment="1" applyProtection="1">
      <alignment vertical="center"/>
      <protection locked="0"/>
    </xf>
    <xf numFmtId="0" fontId="29" fillId="4" borderId="70" xfId="0" applyFont="1" applyFill="1" applyBorder="1" applyAlignment="1" applyProtection="1">
      <alignment horizontal="center" vertical="center"/>
      <protection locked="0"/>
    </xf>
    <xf numFmtId="0" fontId="26" fillId="0" borderId="18" xfId="0" applyFont="1" applyBorder="1" applyAlignment="1" applyProtection="1">
      <alignment vertical="center"/>
      <protection locked="0"/>
    </xf>
    <xf numFmtId="0" fontId="29" fillId="4" borderId="65" xfId="0" applyFont="1" applyFill="1" applyBorder="1" applyAlignment="1" applyProtection="1">
      <alignment horizontal="center" vertical="center"/>
      <protection locked="0"/>
    </xf>
    <xf numFmtId="0" fontId="26" fillId="0" borderId="19" xfId="0" applyFont="1" applyBorder="1" applyAlignment="1" applyProtection="1">
      <alignment vertical="center"/>
      <protection locked="0"/>
    </xf>
    <xf numFmtId="0" fontId="28" fillId="21" borderId="7" xfId="0" applyFont="1" applyFill="1" applyBorder="1" applyAlignment="1" applyProtection="1">
      <alignment vertical="center"/>
      <protection locked="0"/>
    </xf>
    <xf numFmtId="0" fontId="29" fillId="4" borderId="72" xfId="0" applyFont="1" applyFill="1" applyBorder="1" applyAlignment="1" applyProtection="1">
      <alignment horizontal="center" vertical="center"/>
      <protection locked="0"/>
    </xf>
    <xf numFmtId="0" fontId="3" fillId="18" borderId="1" xfId="0" applyFont="1" applyFill="1" applyBorder="1" applyProtection="1">
      <protection locked="0"/>
    </xf>
    <xf numFmtId="166" fontId="24" fillId="18" borderId="7" xfId="0" applyNumberFormat="1" applyFont="1" applyFill="1" applyBorder="1" applyAlignment="1" applyProtection="1">
      <alignment horizontal="center" vertical="center" wrapText="1"/>
      <protection locked="0"/>
    </xf>
    <xf numFmtId="166" fontId="27" fillId="6" borderId="1" xfId="0" applyNumberFormat="1" applyFont="1" applyFill="1" applyBorder="1" applyAlignment="1" applyProtection="1">
      <alignment horizontal="center" vertical="center"/>
      <protection locked="0"/>
    </xf>
    <xf numFmtId="166" fontId="24" fillId="0" borderId="17" xfId="0" applyNumberFormat="1" applyFont="1" applyBorder="1" applyAlignment="1">
      <alignment horizontal="center" vertical="center" wrapText="1"/>
    </xf>
    <xf numFmtId="166" fontId="24" fillId="0" borderId="18" xfId="0" applyNumberFormat="1" applyFont="1" applyBorder="1" applyAlignment="1">
      <alignment horizontal="center" vertical="center" wrapText="1"/>
    </xf>
    <xf numFmtId="166" fontId="24" fillId="0" borderId="78" xfId="0" applyNumberFormat="1" applyFont="1" applyBorder="1" applyAlignment="1">
      <alignment horizontal="center" vertical="center" wrapText="1"/>
    </xf>
    <xf numFmtId="166" fontId="24" fillId="0" borderId="9" xfId="0" applyNumberFormat="1" applyFont="1" applyBorder="1" applyAlignment="1">
      <alignment horizontal="center" vertical="center" wrapText="1"/>
    </xf>
    <xf numFmtId="166" fontId="24" fillId="0" borderId="7" xfId="0" applyNumberFormat="1" applyFont="1" applyBorder="1" applyAlignment="1">
      <alignment horizontal="center" vertical="center" wrapText="1"/>
    </xf>
    <xf numFmtId="166" fontId="24" fillId="18" borderId="7" xfId="0" applyNumberFormat="1" applyFont="1" applyFill="1" applyBorder="1" applyAlignment="1">
      <alignment horizontal="center" vertical="center" wrapText="1"/>
    </xf>
    <xf numFmtId="166" fontId="24" fillId="18" borderId="9" xfId="0" applyNumberFormat="1" applyFont="1" applyFill="1" applyBorder="1" applyAlignment="1">
      <alignment horizontal="center" vertical="center" wrapText="1"/>
    </xf>
    <xf numFmtId="166" fontId="27" fillId="6" borderId="7" xfId="0" applyNumberFormat="1" applyFont="1" applyFill="1" applyBorder="1" applyAlignment="1">
      <alignment horizontal="center" vertical="center"/>
    </xf>
    <xf numFmtId="168" fontId="24" fillId="0" borderId="7" xfId="0" applyNumberFormat="1" applyFont="1" applyBorder="1"/>
    <xf numFmtId="0" fontId="29" fillId="5" borderId="19" xfId="0" applyFont="1" applyFill="1" applyBorder="1" applyAlignment="1">
      <alignment horizontal="center" vertical="center"/>
    </xf>
    <xf numFmtId="166" fontId="24" fillId="5" borderId="19" xfId="0" applyNumberFormat="1" applyFont="1" applyFill="1" applyBorder="1" applyAlignment="1">
      <alignment horizontal="center" vertical="center" wrapText="1"/>
    </xf>
    <xf numFmtId="166" fontId="24" fillId="0" borderId="68" xfId="0" applyNumberFormat="1" applyFont="1" applyBorder="1" applyAlignment="1">
      <alignment horizontal="center" vertical="center" wrapText="1"/>
    </xf>
    <xf numFmtId="166" fontId="24" fillId="0" borderId="45" xfId="0" applyNumberFormat="1" applyFont="1" applyBorder="1" applyAlignment="1">
      <alignment horizontal="center" vertical="center" wrapText="1"/>
    </xf>
    <xf numFmtId="166" fontId="24" fillId="0" borderId="19" xfId="0" applyNumberFormat="1" applyFont="1" applyBorder="1" applyAlignment="1">
      <alignment horizontal="center" vertical="center" wrapText="1"/>
    </xf>
    <xf numFmtId="0" fontId="22" fillId="21" borderId="7" xfId="0" applyFont="1" applyFill="1" applyBorder="1" applyAlignment="1">
      <alignment horizontal="center" wrapText="1"/>
    </xf>
    <xf numFmtId="166" fontId="24" fillId="21" borderId="2" xfId="0" applyNumberFormat="1" applyFont="1" applyFill="1" applyBorder="1" applyAlignment="1">
      <alignment horizontal="center" vertical="center" wrapText="1"/>
    </xf>
    <xf numFmtId="166" fontId="24" fillId="0" borderId="46" xfId="0" applyNumberFormat="1" applyFont="1" applyBorder="1" applyAlignment="1">
      <alignment horizontal="center" vertical="center" wrapText="1"/>
    </xf>
    <xf numFmtId="0" fontId="3" fillId="18" borderId="1" xfId="0" applyFont="1" applyFill="1" applyBorder="1"/>
    <xf numFmtId="0" fontId="3" fillId="21" borderId="2" xfId="0" applyFont="1" applyFill="1" applyBorder="1" applyAlignment="1">
      <alignment horizontal="center" wrapText="1"/>
    </xf>
    <xf numFmtId="0" fontId="41" fillId="4" borderId="14" xfId="0" applyFont="1" applyFill="1" applyBorder="1" applyAlignment="1">
      <alignment vertical="center"/>
    </xf>
    <xf numFmtId="0" fontId="41" fillId="3" borderId="14" xfId="0" applyFont="1" applyFill="1" applyBorder="1" applyAlignment="1">
      <alignment vertical="center"/>
    </xf>
    <xf numFmtId="0" fontId="43" fillId="6" borderId="14" xfId="0" applyFont="1" applyFill="1" applyBorder="1" applyAlignment="1">
      <alignment vertical="center"/>
    </xf>
    <xf numFmtId="0" fontId="41" fillId="6" borderId="14" xfId="0" applyFont="1" applyFill="1" applyBorder="1" applyAlignment="1">
      <alignment vertical="center"/>
    </xf>
    <xf numFmtId="20" fontId="0" fillId="0" borderId="0" xfId="0" applyNumberFormat="1"/>
    <xf numFmtId="169" fontId="0" fillId="0" borderId="0" xfId="0" applyNumberFormat="1"/>
    <xf numFmtId="0" fontId="2" fillId="5" borderId="0" xfId="0" applyFont="1" applyFill="1" applyAlignment="1">
      <alignment horizontal="center" wrapText="1"/>
    </xf>
    <xf numFmtId="0" fontId="1" fillId="0" borderId="36" xfId="0" applyFont="1" applyBorder="1" applyAlignment="1">
      <alignment wrapText="1"/>
    </xf>
    <xf numFmtId="0" fontId="1" fillId="0" borderId="47" xfId="0" applyFont="1" applyBorder="1" applyAlignment="1">
      <alignment wrapText="1"/>
    </xf>
    <xf numFmtId="0" fontId="19" fillId="0" borderId="48" xfId="0" applyFont="1" applyBorder="1" applyAlignment="1">
      <alignment wrapText="1"/>
    </xf>
    <xf numFmtId="0" fontId="1" fillId="19" borderId="62" xfId="0" applyFont="1" applyFill="1" applyBorder="1" applyAlignment="1">
      <alignment wrapText="1"/>
    </xf>
    <xf numFmtId="0" fontId="19" fillId="0" borderId="37" xfId="0" applyFont="1" applyBorder="1" applyAlignment="1">
      <alignment wrapText="1"/>
    </xf>
    <xf numFmtId="0" fontId="1" fillId="0" borderId="37" xfId="0" applyFont="1" applyBorder="1" applyAlignment="1">
      <alignment wrapText="1"/>
    </xf>
    <xf numFmtId="0" fontId="1" fillId="19" borderId="37" xfId="0" applyFont="1" applyFill="1" applyBorder="1" applyAlignment="1">
      <alignment wrapText="1"/>
    </xf>
    <xf numFmtId="0" fontId="1" fillId="19" borderId="39" xfId="0" applyFont="1" applyFill="1" applyBorder="1" applyAlignment="1">
      <alignment wrapText="1"/>
    </xf>
    <xf numFmtId="0" fontId="1" fillId="12" borderId="52" xfId="0" applyFont="1" applyFill="1" applyBorder="1" applyAlignment="1">
      <alignment horizontal="center" vertical="center" wrapText="1"/>
    </xf>
    <xf numFmtId="0" fontId="1" fillId="19" borderId="60" xfId="0" applyFont="1" applyFill="1" applyBorder="1" applyAlignment="1">
      <alignment wrapText="1"/>
    </xf>
    <xf numFmtId="0" fontId="43" fillId="6" borderId="12" xfId="0" applyFont="1" applyFill="1" applyBorder="1" applyAlignment="1">
      <alignment vertical="center"/>
    </xf>
    <xf numFmtId="0" fontId="22" fillId="5" borderId="17" xfId="0" applyFont="1" applyFill="1" applyBorder="1" applyAlignment="1">
      <alignment horizontal="center" wrapText="1"/>
    </xf>
    <xf numFmtId="0" fontId="41" fillId="3" borderId="12" xfId="0" applyFont="1" applyFill="1" applyBorder="1" applyAlignment="1">
      <alignment vertical="center"/>
    </xf>
    <xf numFmtId="0" fontId="22" fillId="5" borderId="2" xfId="0" applyFont="1" applyFill="1" applyBorder="1" applyAlignment="1">
      <alignment horizontal="center"/>
    </xf>
    <xf numFmtId="0" fontId="0" fillId="0" borderId="36" xfId="0" applyBorder="1"/>
    <xf numFmtId="0" fontId="1" fillId="16" borderId="36" xfId="0" applyFont="1" applyFill="1" applyBorder="1" applyAlignment="1">
      <alignment wrapText="1"/>
    </xf>
    <xf numFmtId="0" fontId="1" fillId="16" borderId="47" xfId="0" applyFont="1" applyFill="1" applyBorder="1" applyAlignment="1">
      <alignment wrapText="1"/>
    </xf>
    <xf numFmtId="0" fontId="22" fillId="16" borderId="59" xfId="0" applyFont="1" applyFill="1" applyBorder="1" applyAlignment="1">
      <alignment wrapText="1"/>
    </xf>
    <xf numFmtId="0" fontId="22" fillId="16" borderId="52" xfId="0" applyFont="1" applyFill="1" applyBorder="1" applyAlignment="1">
      <alignment wrapText="1"/>
    </xf>
    <xf numFmtId="0" fontId="22" fillId="16" borderId="60" xfId="0" applyFont="1" applyFill="1" applyBorder="1" applyAlignment="1">
      <alignment wrapText="1"/>
    </xf>
    <xf numFmtId="0" fontId="22" fillId="16" borderId="56" xfId="0" applyFont="1" applyFill="1" applyBorder="1" applyAlignment="1">
      <alignment wrapText="1"/>
    </xf>
    <xf numFmtId="0" fontId="22" fillId="14" borderId="52" xfId="0" applyFont="1" applyFill="1" applyBorder="1" applyAlignment="1">
      <alignment horizontal="left" vertical="center" wrapText="1"/>
    </xf>
    <xf numFmtId="0" fontId="22" fillId="14" borderId="56" xfId="0" applyFont="1" applyFill="1" applyBorder="1" applyAlignment="1">
      <alignment horizontal="left" vertical="center" wrapText="1"/>
    </xf>
    <xf numFmtId="0" fontId="1" fillId="0" borderId="39" xfId="0" applyFont="1" applyBorder="1" applyAlignment="1">
      <alignment wrapText="1"/>
    </xf>
    <xf numFmtId="0" fontId="1" fillId="23" borderId="56" xfId="0" applyFont="1" applyFill="1" applyBorder="1" applyAlignment="1">
      <alignment horizontal="center" vertical="center" wrapText="1"/>
    </xf>
    <xf numFmtId="0" fontId="1" fillId="23" borderId="56" xfId="0" applyFont="1" applyFill="1" applyBorder="1" applyAlignment="1">
      <alignment horizontal="left" vertical="center" wrapText="1"/>
    </xf>
    <xf numFmtId="0" fontId="7" fillId="5" borderId="5" xfId="0" applyFont="1" applyFill="1" applyBorder="1" applyAlignment="1">
      <alignment horizontal="left" vertical="center"/>
    </xf>
    <xf numFmtId="166" fontId="35" fillId="20" borderId="6" xfId="0" applyNumberFormat="1" applyFont="1" applyFill="1" applyBorder="1" applyAlignment="1">
      <alignment horizontal="center" vertical="center" wrapText="1"/>
    </xf>
    <xf numFmtId="0" fontId="0" fillId="4" borderId="7" xfId="0" applyFill="1" applyBorder="1" applyProtection="1">
      <protection locked="0"/>
    </xf>
    <xf numFmtId="8" fontId="30" fillId="22" borderId="18" xfId="0" applyNumberFormat="1" applyFont="1" applyFill="1" applyBorder="1" applyAlignment="1">
      <alignment horizontal="center" vertical="center" wrapText="1"/>
    </xf>
    <xf numFmtId="4" fontId="0" fillId="5" borderId="18" xfId="0" applyNumberFormat="1" applyFill="1" applyBorder="1" applyAlignment="1">
      <alignment horizontal="center" vertical="center" wrapText="1"/>
    </xf>
    <xf numFmtId="0" fontId="1" fillId="28" borderId="1" xfId="0" applyFont="1" applyFill="1" applyBorder="1" applyAlignment="1" applyProtection="1">
      <alignment horizontal="center" vertical="center" wrapText="1"/>
      <protection locked="0"/>
    </xf>
    <xf numFmtId="0" fontId="0" fillId="4" borderId="43" xfId="0" applyFill="1" applyBorder="1" applyAlignment="1" applyProtection="1">
      <alignment horizontal="center" vertical="center" wrapText="1"/>
      <protection locked="0"/>
    </xf>
    <xf numFmtId="0" fontId="1" fillId="28" borderId="5" xfId="0" applyFont="1" applyFill="1" applyBorder="1" applyAlignment="1" applyProtection="1">
      <alignment horizontal="center" vertical="center" wrapText="1"/>
      <protection locked="0"/>
    </xf>
    <xf numFmtId="0" fontId="0" fillId="4" borderId="3" xfId="0" applyFill="1" applyBorder="1" applyAlignment="1" applyProtection="1">
      <alignment horizontal="center" vertical="center" wrapText="1"/>
      <protection locked="0"/>
    </xf>
    <xf numFmtId="0" fontId="0" fillId="4" borderId="11" xfId="0" applyFill="1" applyBorder="1" applyAlignment="1" applyProtection="1">
      <alignment horizontal="center" vertical="center" wrapText="1"/>
      <protection locked="0"/>
    </xf>
    <xf numFmtId="0" fontId="0" fillId="4" borderId="16" xfId="0" applyFill="1" applyBorder="1" applyAlignment="1" applyProtection="1">
      <alignment horizontal="center" vertical="center" wrapText="1"/>
      <protection locked="0"/>
    </xf>
    <xf numFmtId="0" fontId="0" fillId="5" borderId="42" xfId="0" applyFill="1" applyBorder="1" applyAlignment="1" applyProtection="1">
      <alignment horizontal="center" vertical="center" wrapText="1"/>
      <protection locked="0"/>
    </xf>
    <xf numFmtId="0" fontId="1" fillId="3" borderId="44" xfId="0" applyFont="1" applyFill="1" applyBorder="1" applyAlignment="1" applyProtection="1">
      <alignment horizontal="center" vertical="center" wrapText="1"/>
      <protection locked="0"/>
    </xf>
    <xf numFmtId="4" fontId="1" fillId="28" borderId="2" xfId="0" applyNumberFormat="1" applyFont="1" applyFill="1" applyBorder="1" applyAlignment="1">
      <alignment horizontal="center" vertical="center" wrapText="1"/>
    </xf>
    <xf numFmtId="8" fontId="30" fillId="22" borderId="45" xfId="0" applyNumberFormat="1" applyFont="1" applyFill="1" applyBorder="1" applyAlignment="1">
      <alignment horizontal="center" vertical="center" wrapText="1"/>
    </xf>
    <xf numFmtId="0" fontId="1" fillId="3" borderId="46" xfId="0" applyFont="1" applyFill="1" applyBorder="1" applyAlignment="1" applyProtection="1">
      <alignment horizontal="center" vertical="center" wrapText="1"/>
      <protection locked="0"/>
    </xf>
    <xf numFmtId="0" fontId="1" fillId="28" borderId="7" xfId="0" applyFont="1" applyFill="1" applyBorder="1" applyAlignment="1">
      <alignment horizontal="center" vertical="center" wrapText="1"/>
    </xf>
    <xf numFmtId="0" fontId="0" fillId="28" borderId="7" xfId="0" applyFill="1" applyBorder="1" applyAlignment="1">
      <alignment vertical="center" wrapText="1"/>
    </xf>
    <xf numFmtId="8" fontId="30" fillId="22" borderId="46" xfId="0" applyNumberFormat="1" applyFont="1" applyFill="1" applyBorder="1" applyAlignment="1">
      <alignment horizontal="center" vertical="center" wrapText="1"/>
    </xf>
    <xf numFmtId="8" fontId="30" fillId="22" borderId="78" xfId="0" applyNumberFormat="1" applyFont="1" applyFill="1" applyBorder="1" applyAlignment="1">
      <alignment horizontal="center" vertical="center" wrapText="1"/>
    </xf>
    <xf numFmtId="8" fontId="30" fillId="22" borderId="17" xfId="0" applyNumberFormat="1" applyFont="1" applyFill="1" applyBorder="1" applyAlignment="1">
      <alignment horizontal="center" vertical="center" wrapText="1"/>
    </xf>
    <xf numFmtId="0" fontId="0" fillId="28" borderId="7" xfId="0" applyFill="1" applyBorder="1" applyAlignment="1">
      <alignment horizontal="center" vertical="center" wrapText="1"/>
    </xf>
    <xf numFmtId="4" fontId="0" fillId="5" borderId="17" xfId="0" applyNumberFormat="1" applyFill="1" applyBorder="1" applyAlignment="1">
      <alignment horizontal="center" vertical="center" wrapText="1"/>
    </xf>
    <xf numFmtId="0" fontId="0" fillId="28" borderId="7" xfId="0" applyFill="1" applyBorder="1" applyAlignment="1">
      <alignment horizontal="center"/>
    </xf>
    <xf numFmtId="4" fontId="31" fillId="20" borderId="14" xfId="0" applyNumberFormat="1" applyFont="1" applyFill="1" applyBorder="1" applyAlignment="1">
      <alignment horizontal="center" vertical="center" wrapText="1"/>
    </xf>
    <xf numFmtId="0" fontId="0" fillId="5" borderId="43" xfId="0" applyFill="1" applyBorder="1" applyAlignment="1">
      <alignment horizontal="center" vertical="center" wrapText="1"/>
    </xf>
    <xf numFmtId="0" fontId="0" fillId="5" borderId="37" xfId="0" applyFill="1" applyBorder="1" applyAlignment="1">
      <alignment horizontal="center" vertical="center"/>
    </xf>
    <xf numFmtId="0" fontId="0" fillId="5" borderId="43" xfId="0" applyFill="1" applyBorder="1" applyAlignment="1">
      <alignment horizontal="center" vertical="center"/>
    </xf>
    <xf numFmtId="0" fontId="15" fillId="5" borderId="0" xfId="0" applyFont="1" applyFill="1" applyAlignment="1">
      <alignment horizontal="left"/>
    </xf>
    <xf numFmtId="0" fontId="15" fillId="5" borderId="13" xfId="0" applyFont="1" applyFill="1" applyBorder="1" applyAlignment="1">
      <alignment horizontal="left"/>
    </xf>
    <xf numFmtId="0" fontId="1" fillId="2" borderId="22" xfId="0" applyFont="1" applyFill="1" applyBorder="1" applyAlignment="1">
      <alignment horizontal="center"/>
    </xf>
    <xf numFmtId="0" fontId="1" fillId="2" borderId="33" xfId="0" applyFont="1" applyFill="1" applyBorder="1" applyAlignment="1">
      <alignment horizontal="center"/>
    </xf>
    <xf numFmtId="0" fontId="17" fillId="5" borderId="25" xfId="0" applyFont="1" applyFill="1" applyBorder="1" applyAlignment="1">
      <alignment horizontal="center" vertical="center" textRotation="90" wrapText="1" readingOrder="1"/>
    </xf>
    <xf numFmtId="0" fontId="7" fillId="5" borderId="1" xfId="0" applyFont="1" applyFill="1" applyBorder="1" applyAlignment="1">
      <alignment wrapText="1"/>
    </xf>
    <xf numFmtId="0" fontId="0" fillId="0" borderId="32" xfId="0" applyBorder="1" applyAlignment="1">
      <alignment wrapText="1"/>
    </xf>
    <xf numFmtId="0" fontId="16" fillId="5" borderId="25" xfId="0" applyFont="1" applyFill="1" applyBorder="1" applyAlignment="1">
      <alignment horizontal="center" vertical="center" textRotation="90" readingOrder="1"/>
    </xf>
    <xf numFmtId="0" fontId="7" fillId="0" borderId="32" xfId="0" applyFont="1" applyBorder="1" applyAlignment="1">
      <alignment wrapText="1"/>
    </xf>
    <xf numFmtId="0" fontId="0" fillId="5" borderId="0" xfId="0" applyFill="1" applyAlignment="1">
      <alignment wrapText="1"/>
    </xf>
    <xf numFmtId="0" fontId="0" fillId="0" borderId="25" xfId="0" applyBorder="1" applyAlignment="1">
      <alignment wrapText="1"/>
    </xf>
    <xf numFmtId="0" fontId="7" fillId="5" borderId="0" xfId="0" applyFont="1" applyFill="1" applyAlignment="1">
      <alignment wrapText="1"/>
    </xf>
    <xf numFmtId="0" fontId="7" fillId="0" borderId="25" xfId="0" applyFont="1" applyBorder="1" applyAlignment="1">
      <alignment wrapText="1"/>
    </xf>
    <xf numFmtId="0" fontId="7" fillId="5" borderId="8" xfId="0" applyFont="1" applyFill="1" applyBorder="1" applyAlignment="1">
      <alignment wrapText="1"/>
    </xf>
    <xf numFmtId="0" fontId="7" fillId="5" borderId="32" xfId="0" applyFont="1" applyFill="1" applyBorder="1" applyAlignment="1">
      <alignment wrapText="1"/>
    </xf>
    <xf numFmtId="0" fontId="2" fillId="5" borderId="5" xfId="0" applyFont="1" applyFill="1" applyBorder="1" applyAlignment="1">
      <alignment horizontal="center" wrapText="1"/>
    </xf>
    <xf numFmtId="0" fontId="2" fillId="0" borderId="15" xfId="0" applyFont="1" applyBorder="1" applyAlignment="1">
      <alignment horizontal="center" wrapText="1"/>
    </xf>
    <xf numFmtId="0" fontId="2" fillId="5" borderId="3" xfId="0" applyFont="1" applyFill="1" applyBorder="1" applyAlignment="1">
      <alignment horizontal="center"/>
    </xf>
    <xf numFmtId="0" fontId="2" fillId="5" borderId="10" xfId="0" applyFont="1" applyFill="1" applyBorder="1" applyAlignment="1">
      <alignment horizontal="center"/>
    </xf>
    <xf numFmtId="0" fontId="2" fillId="5" borderId="11" xfId="0" applyFont="1" applyFill="1" applyBorder="1" applyAlignment="1">
      <alignment horizontal="center"/>
    </xf>
    <xf numFmtId="0" fontId="2" fillId="5" borderId="0" xfId="0" applyFont="1" applyFill="1" applyAlignment="1">
      <alignment horizontal="center"/>
    </xf>
    <xf numFmtId="0" fontId="3" fillId="17" borderId="9" xfId="0" applyFont="1" applyFill="1" applyBorder="1" applyAlignment="1" applyProtection="1">
      <alignment horizontal="center" vertical="center" wrapText="1"/>
      <protection locked="0"/>
    </xf>
    <xf numFmtId="0" fontId="3" fillId="17" borderId="12" xfId="0" applyFont="1" applyFill="1" applyBorder="1" applyAlignment="1" applyProtection="1">
      <alignment horizontal="center" vertical="center" wrapText="1"/>
      <protection locked="0"/>
    </xf>
    <xf numFmtId="0" fontId="3" fillId="17" borderId="14" xfId="0" applyFont="1" applyFill="1" applyBorder="1" applyAlignment="1" applyProtection="1">
      <alignment horizontal="center" vertical="center" wrapText="1"/>
      <protection locked="0"/>
    </xf>
    <xf numFmtId="166" fontId="27" fillId="6" borderId="1" xfId="0" applyNumberFormat="1" applyFont="1" applyFill="1" applyBorder="1" applyAlignment="1" applyProtection="1">
      <alignment horizontal="center" vertical="center"/>
      <protection locked="0"/>
    </xf>
    <xf numFmtId="166" fontId="27" fillId="6" borderId="8" xfId="0" applyNumberFormat="1" applyFont="1" applyFill="1" applyBorder="1" applyAlignment="1" applyProtection="1">
      <alignment horizontal="center" vertical="center"/>
      <protection locked="0"/>
    </xf>
    <xf numFmtId="166" fontId="27" fillId="6" borderId="2" xfId="0" applyNumberFormat="1" applyFont="1" applyFill="1" applyBorder="1" applyAlignment="1" applyProtection="1">
      <alignment horizontal="center" vertical="center"/>
      <protection locked="0"/>
    </xf>
    <xf numFmtId="0" fontId="6" fillId="6" borderId="1" xfId="0" applyFont="1" applyFill="1" applyBorder="1" applyAlignment="1" applyProtection="1">
      <alignment horizontal="center" vertical="center"/>
      <protection locked="0"/>
    </xf>
    <xf numFmtId="0" fontId="6" fillId="6" borderId="8" xfId="0" applyFont="1" applyFill="1" applyBorder="1" applyAlignment="1" applyProtection="1">
      <alignment horizontal="center" vertical="center"/>
      <protection locked="0"/>
    </xf>
    <xf numFmtId="0" fontId="3" fillId="17" borderId="3" xfId="0" applyFont="1" applyFill="1" applyBorder="1" applyAlignment="1" applyProtection="1">
      <alignment horizontal="center" vertical="center"/>
      <protection locked="0"/>
    </xf>
    <xf numFmtId="0" fontId="3" fillId="17" borderId="11" xfId="0" applyFont="1" applyFill="1" applyBorder="1" applyAlignment="1" applyProtection="1">
      <alignment horizontal="center" vertical="center"/>
      <protection locked="0"/>
    </xf>
    <xf numFmtId="0" fontId="3" fillId="17" borderId="5" xfId="0" applyFont="1" applyFill="1" applyBorder="1" applyAlignment="1" applyProtection="1">
      <alignment horizontal="center" vertical="center"/>
      <protection locked="0"/>
    </xf>
    <xf numFmtId="0" fontId="3" fillId="17" borderId="9" xfId="0" applyFont="1" applyFill="1" applyBorder="1" applyAlignment="1">
      <alignment horizontal="center" vertical="center"/>
    </xf>
    <xf numFmtId="0" fontId="3" fillId="17" borderId="12" xfId="0" applyFont="1" applyFill="1" applyBorder="1" applyAlignment="1">
      <alignment horizontal="center" vertical="center"/>
    </xf>
    <xf numFmtId="0" fontId="3" fillId="17" borderId="14" xfId="0" applyFont="1" applyFill="1" applyBorder="1" applyAlignment="1">
      <alignment horizontal="center" vertical="center"/>
    </xf>
    <xf numFmtId="0" fontId="3" fillId="17" borderId="59" xfId="0" applyFont="1" applyFill="1" applyBorder="1" applyAlignment="1" applyProtection="1">
      <alignment horizontal="center" vertical="center"/>
      <protection locked="0"/>
    </xf>
    <xf numFmtId="0" fontId="3" fillId="17" borderId="64" xfId="0" applyFont="1" applyFill="1" applyBorder="1" applyAlignment="1" applyProtection="1">
      <alignment horizontal="center" vertical="center"/>
      <protection locked="0"/>
    </xf>
    <xf numFmtId="0" fontId="3" fillId="17" borderId="60" xfId="0" applyFont="1" applyFill="1" applyBorder="1" applyAlignment="1" applyProtection="1">
      <alignment horizontal="center" vertical="center"/>
      <protection locked="0"/>
    </xf>
    <xf numFmtId="0" fontId="6" fillId="4" borderId="1" xfId="0" applyFont="1" applyFill="1" applyBorder="1" applyAlignment="1" applyProtection="1">
      <alignment horizontal="center" vertical="center" wrapText="1"/>
      <protection locked="0"/>
    </xf>
    <xf numFmtId="0" fontId="6" fillId="4" borderId="8" xfId="0" applyFont="1" applyFill="1" applyBorder="1" applyAlignment="1" applyProtection="1">
      <alignment horizontal="center" vertical="center"/>
      <protection locked="0"/>
    </xf>
    <xf numFmtId="0" fontId="6" fillId="4" borderId="2" xfId="0" applyFont="1" applyFill="1" applyBorder="1" applyAlignment="1" applyProtection="1">
      <alignment horizontal="center" vertical="center"/>
      <protection locked="0"/>
    </xf>
    <xf numFmtId="0" fontId="6" fillId="27" borderId="1" xfId="0" applyFont="1" applyFill="1" applyBorder="1" applyAlignment="1" applyProtection="1">
      <alignment horizontal="center" vertical="center"/>
      <protection locked="0"/>
    </xf>
    <xf numFmtId="0" fontId="6" fillId="27" borderId="8" xfId="0" applyFont="1" applyFill="1" applyBorder="1" applyAlignment="1" applyProtection="1">
      <alignment horizontal="center" vertical="center"/>
      <protection locked="0"/>
    </xf>
    <xf numFmtId="0" fontId="6" fillId="27" borderId="2" xfId="0" applyFont="1" applyFill="1" applyBorder="1" applyAlignment="1" applyProtection="1">
      <alignment horizontal="center" vertical="center"/>
      <protection locked="0"/>
    </xf>
    <xf numFmtId="0" fontId="36" fillId="2" borderId="1" xfId="0" applyFont="1" applyFill="1" applyBorder="1" applyAlignment="1" applyProtection="1">
      <alignment horizontal="center" vertical="center" wrapText="1"/>
      <protection locked="0"/>
    </xf>
    <xf numFmtId="0" fontId="36" fillId="2" borderId="8" xfId="0" applyFont="1" applyFill="1" applyBorder="1" applyAlignment="1" applyProtection="1">
      <alignment horizontal="center" vertical="center" wrapText="1"/>
      <protection locked="0"/>
    </xf>
    <xf numFmtId="0" fontId="36" fillId="2" borderId="2" xfId="0" applyFont="1" applyFill="1" applyBorder="1" applyAlignment="1" applyProtection="1">
      <alignment horizontal="center" vertical="center" wrapText="1"/>
      <protection locked="0"/>
    </xf>
    <xf numFmtId="0" fontId="3" fillId="17" borderId="10" xfId="0" applyFont="1" applyFill="1" applyBorder="1" applyAlignment="1" applyProtection="1">
      <alignment horizontal="center" vertical="center" wrapText="1"/>
      <protection locked="0"/>
    </xf>
    <xf numFmtId="0" fontId="3" fillId="17" borderId="0" xfId="0" applyFont="1" applyFill="1" applyAlignment="1" applyProtection="1">
      <alignment horizontal="center" vertical="center" wrapText="1"/>
      <protection locked="0"/>
    </xf>
    <xf numFmtId="0" fontId="3" fillId="17" borderId="15" xfId="0" applyFont="1" applyFill="1" applyBorder="1" applyAlignment="1" applyProtection="1">
      <alignment horizontal="center" vertical="center" wrapText="1"/>
      <protection locked="0"/>
    </xf>
    <xf numFmtId="0" fontId="6" fillId="27" borderId="52" xfId="0" applyFont="1" applyFill="1" applyBorder="1" applyAlignment="1" applyProtection="1">
      <alignment horizontal="center" vertical="center"/>
      <protection locked="0"/>
    </xf>
    <xf numFmtId="0" fontId="6" fillId="27" borderId="80" xfId="0" applyFont="1" applyFill="1" applyBorder="1" applyAlignment="1" applyProtection="1">
      <alignment horizontal="center" vertical="center"/>
      <protection locked="0"/>
    </xf>
    <xf numFmtId="0" fontId="2" fillId="5" borderId="5" xfId="0" applyFont="1" applyFill="1" applyBorder="1" applyAlignment="1">
      <alignment horizontal="center"/>
    </xf>
    <xf numFmtId="0" fontId="2" fillId="5" borderId="15" xfId="0" applyFont="1" applyFill="1" applyBorder="1" applyAlignment="1">
      <alignment horizontal="center"/>
    </xf>
    <xf numFmtId="0" fontId="3" fillId="5" borderId="1" xfId="0" applyFont="1" applyFill="1" applyBorder="1" applyAlignment="1">
      <alignment horizontal="center"/>
    </xf>
    <xf numFmtId="0" fontId="3" fillId="5" borderId="8" xfId="0" applyFont="1" applyFill="1" applyBorder="1" applyAlignment="1">
      <alignment horizontal="center"/>
    </xf>
    <xf numFmtId="0" fontId="1" fillId="4" borderId="0" xfId="0" applyFont="1" applyFill="1" applyAlignment="1" applyProtection="1">
      <alignment horizontal="left" vertical="center" wrapText="1"/>
      <protection locked="0"/>
    </xf>
    <xf numFmtId="0" fontId="1" fillId="15" borderId="0" xfId="0" applyFont="1" applyFill="1" applyAlignment="1" applyProtection="1">
      <alignment horizontal="left" vertical="center" wrapText="1"/>
      <protection locked="0"/>
    </xf>
    <xf numFmtId="0" fontId="13" fillId="13" borderId="11" xfId="0" applyFont="1" applyFill="1" applyBorder="1" applyAlignment="1">
      <alignment horizontal="center" vertical="center" textRotation="90" wrapText="1"/>
    </xf>
    <xf numFmtId="0" fontId="16" fillId="15" borderId="42" xfId="0" applyFont="1" applyFill="1" applyBorder="1" applyAlignment="1">
      <alignment horizontal="center" vertical="center" textRotation="90"/>
    </xf>
    <xf numFmtId="0" fontId="16" fillId="15" borderId="79" xfId="0" applyFont="1" applyFill="1" applyBorder="1" applyAlignment="1">
      <alignment horizontal="center" vertical="center" textRotation="90"/>
    </xf>
    <xf numFmtId="0" fontId="16" fillId="15" borderId="43" xfId="0" applyFont="1" applyFill="1" applyBorder="1" applyAlignment="1">
      <alignment horizontal="center" vertical="center" textRotation="90"/>
    </xf>
    <xf numFmtId="0" fontId="16" fillId="15" borderId="37" xfId="0" applyFont="1" applyFill="1" applyBorder="1" applyAlignment="1">
      <alignment horizontal="center" vertical="center" textRotation="90"/>
    </xf>
    <xf numFmtId="0" fontId="16" fillId="15" borderId="61" xfId="0" applyFont="1" applyFill="1" applyBorder="1" applyAlignment="1">
      <alignment horizontal="center" vertical="center" textRotation="90"/>
    </xf>
    <xf numFmtId="0" fontId="22" fillId="4" borderId="1" xfId="0" applyFont="1" applyFill="1" applyBorder="1" applyAlignment="1">
      <alignment horizontal="center" vertical="center" wrapText="1"/>
    </xf>
    <xf numFmtId="0" fontId="22" fillId="4" borderId="8" xfId="0" applyFont="1" applyFill="1" applyBorder="1" applyAlignment="1">
      <alignment horizontal="center" vertical="center" wrapText="1"/>
    </xf>
    <xf numFmtId="0" fontId="22" fillId="4" borderId="73" xfId="0" applyFont="1" applyFill="1" applyBorder="1" applyAlignment="1">
      <alignment horizontal="center" vertical="center" wrapText="1"/>
    </xf>
    <xf numFmtId="0" fontId="22" fillId="4" borderId="42" xfId="0" applyFont="1" applyFill="1" applyBorder="1" applyAlignment="1">
      <alignment horizontal="center" vertical="center" wrapText="1"/>
    </xf>
    <xf numFmtId="0" fontId="22" fillId="4" borderId="72" xfId="0" applyFont="1" applyFill="1" applyBorder="1" applyAlignment="1">
      <alignment horizontal="center" vertical="center" wrapText="1"/>
    </xf>
    <xf numFmtId="0" fontId="22" fillId="4" borderId="75" xfId="0" applyFont="1" applyFill="1" applyBorder="1" applyAlignment="1">
      <alignment horizontal="center" vertical="center" wrapText="1"/>
    </xf>
    <xf numFmtId="0" fontId="8" fillId="23" borderId="49" xfId="0" applyFont="1" applyFill="1" applyBorder="1" applyAlignment="1">
      <alignment horizontal="center" vertical="center" textRotation="90" wrapText="1"/>
    </xf>
    <xf numFmtId="0" fontId="8" fillId="23" borderId="37" xfId="0" applyFont="1" applyFill="1" applyBorder="1" applyAlignment="1">
      <alignment horizontal="center" vertical="center" textRotation="90" wrapText="1"/>
    </xf>
    <xf numFmtId="0" fontId="36" fillId="14" borderId="3" xfId="0" applyFont="1" applyFill="1" applyBorder="1" applyAlignment="1">
      <alignment horizontal="center" vertical="center" textRotation="90" wrapText="1"/>
    </xf>
    <xf numFmtId="0" fontId="36" fillId="14" borderId="11" xfId="0" applyFont="1" applyFill="1" applyBorder="1" applyAlignment="1">
      <alignment horizontal="center" vertical="center" textRotation="90" wrapText="1"/>
    </xf>
    <xf numFmtId="0" fontId="36" fillId="14" borderId="5" xfId="0" applyFont="1" applyFill="1" applyBorder="1" applyAlignment="1">
      <alignment horizontal="center" vertical="center" textRotation="90"/>
    </xf>
    <xf numFmtId="0" fontId="23" fillId="16" borderId="49" xfId="0" applyFont="1" applyFill="1" applyBorder="1" applyAlignment="1">
      <alignment horizontal="center" vertical="center" textRotation="90" wrapText="1"/>
    </xf>
    <xf numFmtId="0" fontId="23" fillId="16" borderId="37" xfId="0" applyFont="1" applyFill="1" applyBorder="1" applyAlignment="1">
      <alignment horizontal="center" vertical="center" textRotation="90" wrapText="1"/>
    </xf>
    <xf numFmtId="0" fontId="23" fillId="16" borderId="43" xfId="0" applyFont="1" applyFill="1" applyBorder="1" applyAlignment="1">
      <alignment horizontal="center" vertical="center" textRotation="90" wrapText="1"/>
    </xf>
    <xf numFmtId="0" fontId="23" fillId="16" borderId="39" xfId="0" applyFont="1" applyFill="1" applyBorder="1" applyAlignment="1">
      <alignment horizontal="center" vertical="center" textRotation="90" wrapText="1"/>
    </xf>
    <xf numFmtId="0" fontId="1" fillId="0" borderId="57" xfId="0" applyFont="1" applyBorder="1" applyAlignment="1">
      <alignment horizontal="center" vertical="center" wrapText="1"/>
    </xf>
    <xf numFmtId="0" fontId="1" fillId="0" borderId="15" xfId="0" applyFont="1" applyBorder="1" applyAlignment="1">
      <alignment horizontal="center" vertical="center" wrapText="1"/>
    </xf>
    <xf numFmtId="0" fontId="1" fillId="0" borderId="58" xfId="0" applyFont="1" applyBorder="1" applyAlignment="1">
      <alignment horizontal="center" vertical="center" wrapText="1"/>
    </xf>
    <xf numFmtId="0" fontId="22" fillId="4" borderId="74" xfId="0" applyFont="1" applyFill="1" applyBorder="1" applyAlignment="1">
      <alignment horizontal="center" vertical="center" wrapText="1"/>
    </xf>
    <xf numFmtId="0" fontId="26" fillId="0" borderId="9" xfId="0" applyFont="1" applyBorder="1" applyAlignment="1" applyProtection="1">
      <alignment vertical="center"/>
      <protection locked="0"/>
    </xf>
    <xf numFmtId="0" fontId="26" fillId="4" borderId="3" xfId="0" applyFont="1" applyFill="1" applyBorder="1" applyAlignment="1" applyProtection="1">
      <alignment horizontal="center" vertical="center"/>
      <protection locked="0"/>
    </xf>
    <xf numFmtId="168" fontId="24" fillId="0" borderId="12" xfId="0" applyNumberFormat="1" applyFont="1" applyBorder="1"/>
    <xf numFmtId="0" fontId="29" fillId="4" borderId="77" xfId="0" applyFont="1" applyFill="1" applyBorder="1" applyAlignment="1" applyProtection="1">
      <alignment horizontal="center" vertical="center"/>
      <protection locked="0"/>
    </xf>
    <xf numFmtId="0" fontId="29" fillId="5" borderId="78" xfId="0" applyFont="1" applyFill="1" applyBorder="1" applyAlignment="1">
      <alignment horizontal="center" vertical="center"/>
    </xf>
    <xf numFmtId="0" fontId="44" fillId="4" borderId="7" xfId="0" applyFont="1" applyFill="1" applyBorder="1" applyAlignment="1">
      <alignment horizontal="center" vertical="center" wrapText="1"/>
    </xf>
    <xf numFmtId="0" fontId="44" fillId="4" borderId="2" xfId="0" applyFont="1" applyFill="1" applyBorder="1" applyAlignment="1">
      <alignment horizontal="center" vertical="center" wrapText="1"/>
    </xf>
    <xf numFmtId="0" fontId="44" fillId="28" borderId="2" xfId="0" applyFont="1" applyFill="1" applyBorder="1" applyAlignment="1">
      <alignment horizontal="center" vertical="center" wrapText="1"/>
    </xf>
    <xf numFmtId="0" fontId="44" fillId="29" borderId="2" xfId="0" applyFont="1" applyFill="1" applyBorder="1" applyAlignment="1">
      <alignment horizontal="center" vertical="center" wrapText="1"/>
    </xf>
    <xf numFmtId="0" fontId="44" fillId="4" borderId="14" xfId="0" applyFont="1" applyFill="1" applyBorder="1" applyAlignment="1">
      <alignment horizontal="center" vertical="center" wrapText="1"/>
    </xf>
    <xf numFmtId="0" fontId="44" fillId="4" borderId="6" xfId="0" applyFont="1" applyFill="1" applyBorder="1" applyAlignment="1">
      <alignment horizontal="center" vertical="center" wrapText="1"/>
    </xf>
    <xf numFmtId="0" fontId="44" fillId="28" borderId="6" xfId="0" applyFont="1" applyFill="1" applyBorder="1" applyAlignment="1">
      <alignment horizontal="center" vertical="center" wrapText="1"/>
    </xf>
    <xf numFmtId="0" fontId="44" fillId="29" borderId="6" xfId="0" applyFont="1" applyFill="1" applyBorder="1" applyAlignment="1">
      <alignment horizontal="center" vertical="center" wrapText="1"/>
    </xf>
    <xf numFmtId="0" fontId="44" fillId="22" borderId="6" xfId="0" applyFont="1" applyFill="1" applyBorder="1" applyAlignment="1">
      <alignment horizontal="center" vertical="center" wrapText="1"/>
    </xf>
    <xf numFmtId="0" fontId="45" fillId="22" borderId="14" xfId="0" applyFont="1" applyFill="1" applyBorder="1" applyAlignment="1">
      <alignment vertical="center" wrapText="1"/>
    </xf>
    <xf numFmtId="8" fontId="46" fillId="22" borderId="6" xfId="0" applyNumberFormat="1" applyFont="1" applyFill="1" applyBorder="1" applyAlignment="1">
      <alignment horizontal="right" vertical="center" wrapText="1"/>
    </xf>
    <xf numFmtId="0" fontId="46" fillId="22" borderId="6" xfId="0" applyFont="1" applyFill="1" applyBorder="1" applyAlignment="1">
      <alignment vertical="center" wrapText="1"/>
    </xf>
    <xf numFmtId="0" fontId="46" fillId="22" borderId="14" xfId="0" applyFont="1" applyFill="1" applyBorder="1" applyAlignment="1">
      <alignment vertical="center" wrapText="1"/>
    </xf>
    <xf numFmtId="0" fontId="44" fillId="4" borderId="14" xfId="0" applyFont="1" applyFill="1" applyBorder="1" applyAlignment="1">
      <alignment vertical="center" wrapText="1"/>
    </xf>
    <xf numFmtId="0" fontId="47" fillId="22" borderId="14" xfId="0" applyFont="1" applyFill="1" applyBorder="1" applyAlignment="1">
      <alignment vertical="center" wrapText="1"/>
    </xf>
    <xf numFmtId="0" fontId="44" fillId="22" borderId="14" xfId="0" applyFont="1" applyFill="1" applyBorder="1" applyAlignment="1">
      <alignment vertical="center" wrapText="1"/>
    </xf>
    <xf numFmtId="9" fontId="47" fillId="22" borderId="6" xfId="0" applyNumberFormat="1" applyFont="1" applyFill="1" applyBorder="1" applyAlignment="1">
      <alignment horizontal="right" vertical="center" wrapText="1"/>
    </xf>
    <xf numFmtId="0" fontId="22" fillId="8" borderId="36" xfId="0" applyFont="1" applyFill="1" applyBorder="1" applyAlignment="1">
      <alignment horizontal="left" vertical="center"/>
    </xf>
    <xf numFmtId="0" fontId="24" fillId="8" borderId="36" xfId="0" applyFont="1" applyFill="1" applyBorder="1" applyAlignment="1">
      <alignment vertical="center"/>
    </xf>
    <xf numFmtId="0" fontId="24" fillId="0" borderId="36" xfId="0" applyFont="1" applyBorder="1" applyAlignment="1">
      <alignment horizontal="center" vertical="center"/>
    </xf>
    <xf numFmtId="0" fontId="22" fillId="5" borderId="36" xfId="0" applyFont="1" applyFill="1" applyBorder="1" applyAlignment="1">
      <alignment horizontal="left" vertical="center"/>
    </xf>
    <xf numFmtId="0" fontId="24" fillId="5" borderId="36" xfId="0" applyFont="1" applyFill="1" applyBorder="1" applyAlignment="1">
      <alignment vertical="center"/>
    </xf>
    <xf numFmtId="0" fontId="22" fillId="0" borderId="36" xfId="0" applyFont="1" applyBorder="1" applyAlignment="1">
      <alignment horizontal="left" vertical="center" wrapText="1"/>
    </xf>
    <xf numFmtId="0" fontId="24" fillId="0" borderId="36" xfId="0" applyFont="1" applyBorder="1" applyAlignment="1">
      <alignment horizontal="center" vertical="center" wrapText="1"/>
    </xf>
    <xf numFmtId="0" fontId="22" fillId="0" borderId="36" xfId="0" applyFont="1" applyBorder="1" applyAlignment="1">
      <alignment horizontal="left" vertical="center"/>
    </xf>
    <xf numFmtId="0" fontId="24" fillId="0" borderId="36" xfId="0" applyFont="1" applyBorder="1" applyAlignment="1">
      <alignment horizontal="left" vertical="center"/>
    </xf>
    <xf numFmtId="0" fontId="24" fillId="0" borderId="0" xfId="0" applyFont="1" applyAlignment="1">
      <alignment wrapText="1"/>
    </xf>
    <xf numFmtId="0" fontId="24" fillId="0" borderId="0" xfId="0" applyFont="1" applyAlignment="1">
      <alignment horizontal="center" vertical="center"/>
    </xf>
    <xf numFmtId="0" fontId="22" fillId="4" borderId="0" xfId="0" applyFont="1" applyFill="1"/>
    <xf numFmtId="0" fontId="24" fillId="8" borderId="36" xfId="0" applyFont="1" applyFill="1" applyBorder="1" applyAlignment="1">
      <alignment horizontal="left" vertical="center"/>
    </xf>
    <xf numFmtId="0" fontId="24" fillId="8" borderId="36" xfId="0" applyFont="1" applyFill="1" applyBorder="1" applyAlignment="1">
      <alignment horizontal="center" vertical="center"/>
    </xf>
    <xf numFmtId="0" fontId="24" fillId="0" borderId="36" xfId="0" applyFont="1" applyBorder="1" applyAlignment="1">
      <alignment horizontal="left" vertical="center" wrapText="1"/>
    </xf>
    <xf numFmtId="0" fontId="24" fillId="8" borderId="36" xfId="0" applyFont="1" applyFill="1" applyBorder="1" applyAlignment="1">
      <alignment horizontal="left" vertical="center" wrapText="1"/>
    </xf>
    <xf numFmtId="0" fontId="22" fillId="0" borderId="36" xfId="0" applyFont="1" applyBorder="1" applyAlignment="1">
      <alignment horizontal="left"/>
    </xf>
    <xf numFmtId="0" fontId="24" fillId="0" borderId="0" xfId="0" applyFont="1" applyAlignment="1">
      <alignment horizontal="left"/>
    </xf>
    <xf numFmtId="0" fontId="24" fillId="0" borderId="36" xfId="0" applyFont="1" applyBorder="1" applyAlignment="1">
      <alignment vertical="center"/>
    </xf>
    <xf numFmtId="0" fontId="24" fillId="0" borderId="0" xfId="0" applyFont="1" applyAlignment="1">
      <alignment vertical="center"/>
    </xf>
    <xf numFmtId="0" fontId="24" fillId="5" borderId="36" xfId="0" applyFont="1" applyFill="1" applyBorder="1" applyAlignment="1">
      <alignment horizontal="center" vertical="center"/>
    </xf>
    <xf numFmtId="0" fontId="24" fillId="5" borderId="36" xfId="0" applyFont="1" applyFill="1" applyBorder="1" applyAlignment="1">
      <alignment vertical="top"/>
    </xf>
    <xf numFmtId="0" fontId="24" fillId="4" borderId="36" xfId="0" applyFont="1" applyFill="1" applyBorder="1" applyAlignment="1">
      <alignment vertical="center"/>
    </xf>
    <xf numFmtId="0" fontId="22" fillId="8" borderId="36" xfId="0" applyFont="1" applyFill="1" applyBorder="1" applyAlignment="1">
      <alignment horizontal="left"/>
    </xf>
    <xf numFmtId="0" fontId="24" fillId="4" borderId="36" xfId="0" applyFont="1" applyFill="1" applyBorder="1" applyAlignment="1">
      <alignment horizontal="center" vertical="center"/>
    </xf>
    <xf numFmtId="0" fontId="26" fillId="8" borderId="36" xfId="0" applyFont="1" applyFill="1" applyBorder="1" applyAlignment="1">
      <alignment horizontal="left" vertical="center"/>
    </xf>
    <xf numFmtId="0" fontId="29" fillId="8" borderId="36" xfId="0" applyFont="1" applyFill="1" applyBorder="1" applyAlignment="1">
      <alignment horizontal="center" vertical="center"/>
    </xf>
    <xf numFmtId="0" fontId="22" fillId="0" borderId="0" xfId="0" applyFont="1" applyAlignment="1">
      <alignment horizontal="left"/>
    </xf>
    <xf numFmtId="0" fontId="24" fillId="0" borderId="0" xfId="0" applyFont="1" applyAlignment="1">
      <alignment horizontal="center"/>
    </xf>
    <xf numFmtId="0" fontId="24" fillId="5" borderId="36" xfId="0" applyFont="1" applyFill="1" applyBorder="1" applyAlignment="1">
      <alignment horizontal="left" vertical="center" wrapText="1"/>
    </xf>
    <xf numFmtId="0" fontId="24" fillId="4" borderId="36" xfId="0" applyFont="1" applyFill="1" applyBorder="1" applyAlignment="1">
      <alignment horizontal="left" vertical="center"/>
    </xf>
    <xf numFmtId="0" fontId="29" fillId="8" borderId="36" xfId="0" applyFont="1" applyFill="1" applyBorder="1" applyAlignment="1">
      <alignment horizontal="left" vertical="center" wrapText="1"/>
    </xf>
    <xf numFmtId="8" fontId="30" fillId="5" borderId="78" xfId="0" applyNumberFormat="1" applyFont="1" applyFill="1" applyBorder="1" applyAlignment="1">
      <alignment horizontal="center" vertical="center" wrapText="1"/>
    </xf>
    <xf numFmtId="8" fontId="30" fillId="22" borderId="81" xfId="0" applyNumberFormat="1" applyFont="1" applyFill="1" applyBorder="1" applyAlignment="1">
      <alignment horizontal="center" vertical="center" wrapText="1"/>
    </xf>
    <xf numFmtId="0" fontId="0" fillId="4" borderId="82" xfId="0" applyFill="1" applyBorder="1" applyAlignment="1" applyProtection="1">
      <alignment horizontal="center" vertical="center" wrapText="1"/>
      <protection locked="0"/>
    </xf>
    <xf numFmtId="8" fontId="30" fillId="22" borderId="12" xfId="0" applyNumberFormat="1" applyFont="1" applyFill="1" applyBorder="1" applyAlignment="1">
      <alignment horizontal="center" vertical="center" wrapText="1"/>
    </xf>
    <xf numFmtId="8" fontId="30" fillId="22" borderId="68" xfId="0" applyNumberFormat="1" applyFont="1" applyFill="1" applyBorder="1" applyAlignment="1">
      <alignment horizontal="center" vertical="center" wrapText="1"/>
    </xf>
    <xf numFmtId="0" fontId="0" fillId="4" borderId="17" xfId="0" applyFill="1" applyBorder="1" applyAlignment="1" applyProtection="1">
      <alignment horizontal="center" vertical="center" wrapText="1"/>
      <protection locked="0"/>
    </xf>
    <xf numFmtId="0" fontId="7" fillId="0" borderId="15" xfId="0" applyFont="1" applyBorder="1" applyAlignment="1" applyProtection="1">
      <alignment horizontal="left" vertical="center" wrapText="1"/>
      <protection locked="0"/>
    </xf>
    <xf numFmtId="0" fontId="7" fillId="0" borderId="8" xfId="0" applyFont="1" applyBorder="1" applyAlignment="1" applyProtection="1">
      <alignment horizontal="left" vertical="center" wrapText="1"/>
      <protection locked="0"/>
    </xf>
    <xf numFmtId="0" fontId="1" fillId="3" borderId="75" xfId="0" applyFont="1" applyFill="1" applyBorder="1" applyAlignment="1" applyProtection="1">
      <alignment horizontal="center" vertical="center"/>
      <protection locked="0"/>
    </xf>
    <xf numFmtId="8" fontId="30" fillId="22" borderId="50" xfId="0" applyNumberFormat="1" applyFont="1" applyFill="1" applyBorder="1" applyAlignment="1">
      <alignment horizontal="center" vertical="center" wrapText="1"/>
    </xf>
    <xf numFmtId="4" fontId="0" fillId="20" borderId="12" xfId="0" applyNumberFormat="1" applyFill="1" applyBorder="1" applyAlignment="1" applyProtection="1">
      <alignment horizontal="center" vertical="center" wrapText="1"/>
      <protection locked="0"/>
    </xf>
    <xf numFmtId="0" fontId="0" fillId="4" borderId="19" xfId="0" applyFill="1" applyBorder="1" applyAlignment="1" applyProtection="1">
      <alignment horizontal="center" vertical="center" wrapText="1"/>
      <protection locked="0"/>
    </xf>
    <xf numFmtId="0" fontId="1" fillId="3" borderId="83" xfId="0" applyFont="1" applyFill="1" applyBorder="1" applyAlignment="1">
      <alignment horizontal="center" vertical="center" wrapText="1"/>
    </xf>
    <xf numFmtId="0" fontId="1" fillId="3" borderId="7" xfId="0" applyFont="1" applyFill="1" applyBorder="1" applyAlignment="1" applyProtection="1">
      <alignment horizontal="center" vertical="center"/>
      <protection locked="0"/>
    </xf>
    <xf numFmtId="0" fontId="1" fillId="3" borderId="7" xfId="0" applyFont="1" applyFill="1" applyBorder="1" applyAlignment="1">
      <alignment horizontal="center" vertical="center"/>
    </xf>
    <xf numFmtId="0" fontId="7" fillId="5" borderId="1" xfId="0" applyFont="1" applyFill="1" applyBorder="1" applyAlignment="1" applyProtection="1">
      <alignment horizontal="left" vertical="center"/>
      <protection locked="0"/>
    </xf>
    <xf numFmtId="0" fontId="0" fillId="4" borderId="7" xfId="0" applyFill="1" applyBorder="1" applyAlignment="1" applyProtection="1">
      <alignment horizontal="center" vertical="center" wrapText="1"/>
      <protection locked="0"/>
    </xf>
    <xf numFmtId="8" fontId="30" fillId="5" borderId="53" xfId="0" applyNumberFormat="1" applyFont="1" applyFill="1" applyBorder="1" applyAlignment="1">
      <alignment horizontal="center" vertical="center" wrapText="1"/>
    </xf>
    <xf numFmtId="8" fontId="30" fillId="22" borderId="7" xfId="0" applyNumberFormat="1" applyFont="1" applyFill="1" applyBorder="1" applyAlignment="1">
      <alignment horizontal="center" vertical="center" wrapText="1"/>
    </xf>
    <xf numFmtId="0" fontId="7" fillId="5" borderId="11" xfId="0" applyFont="1" applyFill="1" applyBorder="1" applyAlignment="1">
      <alignment horizontal="left" vertical="center"/>
    </xf>
    <xf numFmtId="0" fontId="0" fillId="4" borderId="12" xfId="0" applyFill="1" applyBorder="1" applyAlignment="1" applyProtection="1">
      <alignment horizontal="center" vertical="center" wrapText="1"/>
      <protection locked="0"/>
    </xf>
    <xf numFmtId="8" fontId="30" fillId="5" borderId="84" xfId="0" applyNumberFormat="1" applyFont="1" applyFill="1" applyBorder="1" applyAlignment="1">
      <alignment horizontal="center" vertical="center" wrapText="1"/>
    </xf>
    <xf numFmtId="8" fontId="30" fillId="5" borderId="56" xfId="0" applyNumberFormat="1" applyFont="1" applyFill="1" applyBorder="1" applyAlignment="1">
      <alignment horizontal="center" vertical="center" wrapText="1"/>
    </xf>
    <xf numFmtId="8" fontId="30" fillId="22" borderId="14" xfId="0" applyNumberFormat="1" applyFont="1" applyFill="1" applyBorder="1" applyAlignment="1">
      <alignment horizontal="center" vertical="center" wrapText="1"/>
    </xf>
    <xf numFmtId="0" fontId="3" fillId="0" borderId="11" xfId="0" applyFont="1" applyBorder="1" applyAlignment="1" applyProtection="1">
      <alignment horizontal="center" vertical="center" wrapText="1"/>
      <protection locked="0"/>
    </xf>
    <xf numFmtId="0" fontId="3" fillId="0" borderId="0" xfId="0" applyFont="1" applyAlignment="1" applyProtection="1">
      <alignment horizontal="center" vertical="center" wrapText="1"/>
      <protection locked="0"/>
    </xf>
    <xf numFmtId="0" fontId="22" fillId="4" borderId="79" xfId="0" applyFont="1" applyFill="1" applyBorder="1" applyAlignment="1" applyProtection="1">
      <alignment horizontal="center"/>
      <protection locked="0"/>
    </xf>
    <xf numFmtId="0" fontId="22" fillId="4" borderId="68" xfId="0" applyFont="1" applyFill="1" applyBorder="1" applyAlignment="1" applyProtection="1">
      <alignment horizontal="center"/>
      <protection locked="0"/>
    </xf>
    <xf numFmtId="14" fontId="22" fillId="4" borderId="43" xfId="0" applyNumberFormat="1" applyFont="1" applyFill="1" applyBorder="1" applyAlignment="1" applyProtection="1">
      <alignment horizontal="center"/>
      <protection locked="0"/>
    </xf>
    <xf numFmtId="14" fontId="22" fillId="4" borderId="45" xfId="0" applyNumberFormat="1" applyFont="1" applyFill="1" applyBorder="1" applyAlignment="1" applyProtection="1">
      <alignment horizontal="center"/>
      <protection locked="0"/>
    </xf>
    <xf numFmtId="0" fontId="22" fillId="4" borderId="43" xfId="0" applyFont="1" applyFill="1" applyBorder="1" applyAlignment="1" applyProtection="1">
      <alignment horizontal="center"/>
      <protection locked="0"/>
    </xf>
    <xf numFmtId="0" fontId="22" fillId="4" borderId="45" xfId="0" applyFont="1" applyFill="1" applyBorder="1" applyAlignment="1" applyProtection="1">
      <alignment horizontal="center"/>
      <protection locked="0"/>
    </xf>
    <xf numFmtId="16" fontId="22" fillId="4" borderId="43" xfId="0" applyNumberFormat="1" applyFont="1" applyFill="1" applyBorder="1" applyAlignment="1" applyProtection="1">
      <alignment horizontal="center"/>
      <protection locked="0"/>
    </xf>
    <xf numFmtId="0" fontId="22" fillId="4" borderId="37" xfId="0" applyFont="1" applyFill="1" applyBorder="1" applyAlignment="1" applyProtection="1">
      <alignment horizontal="center"/>
      <protection locked="0"/>
    </xf>
    <xf numFmtId="0" fontId="22" fillId="4" borderId="38" xfId="0" applyFont="1" applyFill="1" applyBorder="1" applyAlignment="1" applyProtection="1">
      <alignment horizontal="center"/>
      <protection locked="0"/>
    </xf>
    <xf numFmtId="0" fontId="24" fillId="4" borderId="11" xfId="0" applyFont="1" applyFill="1" applyBorder="1" applyProtection="1">
      <protection locked="0"/>
    </xf>
    <xf numFmtId="0" fontId="24" fillId="4" borderId="13" xfId="0" applyFont="1" applyFill="1" applyBorder="1" applyProtection="1">
      <protection locked="0"/>
    </xf>
    <xf numFmtId="16" fontId="22" fillId="4" borderId="45" xfId="0" applyNumberFormat="1" applyFont="1" applyFill="1" applyBorder="1" applyAlignment="1" applyProtection="1">
      <alignment horizontal="center"/>
      <protection locked="0"/>
    </xf>
    <xf numFmtId="0" fontId="22" fillId="4" borderId="43" xfId="0" applyFont="1" applyFill="1" applyBorder="1" applyAlignment="1" applyProtection="1">
      <alignment horizontal="center"/>
      <protection locked="0"/>
    </xf>
    <xf numFmtId="0" fontId="22" fillId="4" borderId="45" xfId="0" applyFont="1" applyFill="1" applyBorder="1" applyAlignment="1" applyProtection="1">
      <alignment horizontal="center"/>
      <protection locked="0"/>
    </xf>
    <xf numFmtId="0" fontId="22" fillId="4" borderId="61" xfId="0" applyFont="1" applyFill="1" applyBorder="1" applyAlignment="1" applyProtection="1">
      <alignment horizontal="center"/>
      <protection locked="0"/>
    </xf>
    <xf numFmtId="0" fontId="22" fillId="4" borderId="69" xfId="0" applyFont="1" applyFill="1" applyBorder="1" applyAlignment="1" applyProtection="1">
      <alignment horizontal="center"/>
      <protection locked="0"/>
    </xf>
    <xf numFmtId="0" fontId="22" fillId="5" borderId="79" xfId="0" applyFont="1" applyFill="1" applyBorder="1" applyAlignment="1" applyProtection="1">
      <alignment horizontal="left" vertical="center"/>
      <protection locked="0"/>
    </xf>
    <xf numFmtId="0" fontId="22" fillId="5" borderId="43" xfId="0" applyFont="1" applyFill="1" applyBorder="1" applyAlignment="1" applyProtection="1">
      <alignment horizontal="left" vertical="center"/>
      <protection locked="0"/>
    </xf>
    <xf numFmtId="0" fontId="22" fillId="5" borderId="11" xfId="0" applyFont="1" applyFill="1" applyBorder="1" applyAlignment="1" applyProtection="1">
      <alignment horizontal="left" vertical="center"/>
      <protection locked="0"/>
    </xf>
    <xf numFmtId="0" fontId="22" fillId="5" borderId="76" xfId="0" applyFont="1" applyFill="1" applyBorder="1" applyAlignment="1" applyProtection="1">
      <alignment horizontal="left" vertical="center"/>
      <protection locked="0"/>
    </xf>
    <xf numFmtId="0" fontId="22" fillId="5" borderId="3" xfId="0" applyFont="1" applyFill="1" applyBorder="1" applyAlignment="1" applyProtection="1">
      <alignment horizontal="left" vertical="center"/>
      <protection locked="0"/>
    </xf>
    <xf numFmtId="0" fontId="22" fillId="5" borderId="1" xfId="0" applyFont="1" applyFill="1" applyBorder="1" applyAlignment="1" applyProtection="1">
      <alignment horizontal="left" vertical="center"/>
      <protection locked="0"/>
    </xf>
    <xf numFmtId="0" fontId="22" fillId="18" borderId="1" xfId="0" applyFont="1" applyFill="1" applyBorder="1" applyAlignment="1" applyProtection="1">
      <alignment horizontal="left" vertical="center"/>
      <protection locked="0"/>
    </xf>
    <xf numFmtId="0" fontId="24" fillId="0" borderId="0" xfId="0" applyFont="1" applyProtection="1">
      <protection locked="0"/>
    </xf>
    <xf numFmtId="0" fontId="22" fillId="0" borderId="79" xfId="0" applyFont="1" applyBorder="1" applyProtection="1">
      <protection locked="0"/>
    </xf>
    <xf numFmtId="0" fontId="22" fillId="0" borderId="43" xfId="0" applyFont="1" applyBorder="1" applyProtection="1">
      <protection locked="0"/>
    </xf>
    <xf numFmtId="0" fontId="22" fillId="0" borderId="11" xfId="0" applyFont="1" applyBorder="1" applyProtection="1">
      <protection locked="0"/>
    </xf>
    <xf numFmtId="0" fontId="22" fillId="0" borderId="61" xfId="0" applyFont="1" applyBorder="1" applyProtection="1">
      <protection locked="0"/>
    </xf>
  </cellXfs>
  <cellStyles count="3">
    <cellStyle name="Currency 2" xfId="2" xr:uid="{72D262BC-CD1A-498D-9A20-9F1260F857B4}"/>
    <cellStyle name="Hyperlink" xfId="1" builtinId="8"/>
    <cellStyle name="Normal" xfId="0" builtinId="0"/>
  </cellStyles>
  <dxfs count="0"/>
  <tableStyles count="0" defaultTableStyle="TableStyleMedium2" defaultPivotStyle="PivotStyleLight16"/>
  <colors>
    <mruColors>
      <color rgb="FFCC66FF"/>
      <color rgb="FFFFFF99"/>
      <color rgb="FFFFB3FF"/>
      <color rgb="FFFFCCFF"/>
      <color rgb="FFFF66FF"/>
      <color rgb="FFFF99CC"/>
      <color rgb="FFE6D2E5"/>
      <color rgb="FFFF7C8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externalLink" Target="externalLinks/externalLink10.xml"/><Relationship Id="rId21" Type="http://schemas.openxmlformats.org/officeDocument/2006/relationships/externalLink" Target="externalLinks/externalLink5.xml"/><Relationship Id="rId34" Type="http://schemas.openxmlformats.org/officeDocument/2006/relationships/externalLink" Target="externalLinks/externalLink18.xml"/><Relationship Id="rId42" Type="http://schemas.openxmlformats.org/officeDocument/2006/relationships/externalLink" Target="externalLinks/externalLink26.xml"/><Relationship Id="rId47" Type="http://schemas.openxmlformats.org/officeDocument/2006/relationships/externalLink" Target="externalLinks/externalLink31.xml"/><Relationship Id="rId50" Type="http://schemas.openxmlformats.org/officeDocument/2006/relationships/externalLink" Target="externalLinks/externalLink34.xml"/><Relationship Id="rId55" Type="http://schemas.openxmlformats.org/officeDocument/2006/relationships/externalLink" Target="externalLinks/externalLink39.xml"/><Relationship Id="rId63" Type="http://schemas.openxmlformats.org/officeDocument/2006/relationships/customXml" Target="../customXml/item1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externalLink" Target="externalLinks/externalLink13.xml"/><Relationship Id="rId11" Type="http://schemas.openxmlformats.org/officeDocument/2006/relationships/worksheet" Target="worksheets/sheet11.xml"/><Relationship Id="rId24" Type="http://schemas.openxmlformats.org/officeDocument/2006/relationships/externalLink" Target="externalLinks/externalLink8.xml"/><Relationship Id="rId32" Type="http://schemas.openxmlformats.org/officeDocument/2006/relationships/externalLink" Target="externalLinks/externalLink16.xml"/><Relationship Id="rId37" Type="http://schemas.openxmlformats.org/officeDocument/2006/relationships/externalLink" Target="externalLinks/externalLink21.xml"/><Relationship Id="rId40" Type="http://schemas.openxmlformats.org/officeDocument/2006/relationships/externalLink" Target="externalLinks/externalLink24.xml"/><Relationship Id="rId45" Type="http://schemas.openxmlformats.org/officeDocument/2006/relationships/externalLink" Target="externalLinks/externalLink29.xml"/><Relationship Id="rId53" Type="http://schemas.openxmlformats.org/officeDocument/2006/relationships/externalLink" Target="externalLinks/externalLink37.xml"/><Relationship Id="rId58" Type="http://schemas.openxmlformats.org/officeDocument/2006/relationships/externalLink" Target="externalLinks/externalLink42.xml"/><Relationship Id="rId5" Type="http://schemas.openxmlformats.org/officeDocument/2006/relationships/worksheet" Target="worksheets/sheet5.xml"/><Relationship Id="rId61" Type="http://schemas.openxmlformats.org/officeDocument/2006/relationships/sharedStrings" Target="sharedStrings.xml"/><Relationship Id="rId19" Type="http://schemas.openxmlformats.org/officeDocument/2006/relationships/externalLink" Target="externalLinks/externalLink3.xml"/><Relationship Id="rId14" Type="http://schemas.openxmlformats.org/officeDocument/2006/relationships/worksheet" Target="worksheets/sheet14.xml"/><Relationship Id="rId22" Type="http://schemas.openxmlformats.org/officeDocument/2006/relationships/externalLink" Target="externalLinks/externalLink6.xml"/><Relationship Id="rId27" Type="http://schemas.openxmlformats.org/officeDocument/2006/relationships/externalLink" Target="externalLinks/externalLink11.xml"/><Relationship Id="rId30" Type="http://schemas.openxmlformats.org/officeDocument/2006/relationships/externalLink" Target="externalLinks/externalLink14.xml"/><Relationship Id="rId35" Type="http://schemas.openxmlformats.org/officeDocument/2006/relationships/externalLink" Target="externalLinks/externalLink19.xml"/><Relationship Id="rId43" Type="http://schemas.openxmlformats.org/officeDocument/2006/relationships/externalLink" Target="externalLinks/externalLink27.xml"/><Relationship Id="rId48" Type="http://schemas.openxmlformats.org/officeDocument/2006/relationships/externalLink" Target="externalLinks/externalLink32.xml"/><Relationship Id="rId56" Type="http://schemas.openxmlformats.org/officeDocument/2006/relationships/externalLink" Target="externalLinks/externalLink40.xml"/><Relationship Id="rId64" Type="http://schemas.openxmlformats.org/officeDocument/2006/relationships/customXml" Target="../customXml/item2.xml"/><Relationship Id="rId8" Type="http://schemas.openxmlformats.org/officeDocument/2006/relationships/worksheet" Target="worksheets/sheet8.xml"/><Relationship Id="rId51" Type="http://schemas.openxmlformats.org/officeDocument/2006/relationships/externalLink" Target="externalLinks/externalLink35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externalLink" Target="externalLinks/externalLink1.xml"/><Relationship Id="rId25" Type="http://schemas.openxmlformats.org/officeDocument/2006/relationships/externalLink" Target="externalLinks/externalLink9.xml"/><Relationship Id="rId33" Type="http://schemas.openxmlformats.org/officeDocument/2006/relationships/externalLink" Target="externalLinks/externalLink17.xml"/><Relationship Id="rId38" Type="http://schemas.openxmlformats.org/officeDocument/2006/relationships/externalLink" Target="externalLinks/externalLink22.xml"/><Relationship Id="rId46" Type="http://schemas.openxmlformats.org/officeDocument/2006/relationships/externalLink" Target="externalLinks/externalLink30.xml"/><Relationship Id="rId59" Type="http://schemas.openxmlformats.org/officeDocument/2006/relationships/theme" Target="theme/theme1.xml"/><Relationship Id="rId20" Type="http://schemas.openxmlformats.org/officeDocument/2006/relationships/externalLink" Target="externalLinks/externalLink4.xml"/><Relationship Id="rId41" Type="http://schemas.openxmlformats.org/officeDocument/2006/relationships/externalLink" Target="externalLinks/externalLink25.xml"/><Relationship Id="rId54" Type="http://schemas.openxmlformats.org/officeDocument/2006/relationships/externalLink" Target="externalLinks/externalLink38.xml"/><Relationship Id="rId62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externalLink" Target="externalLinks/externalLink7.xml"/><Relationship Id="rId28" Type="http://schemas.openxmlformats.org/officeDocument/2006/relationships/externalLink" Target="externalLinks/externalLink12.xml"/><Relationship Id="rId36" Type="http://schemas.openxmlformats.org/officeDocument/2006/relationships/externalLink" Target="externalLinks/externalLink20.xml"/><Relationship Id="rId49" Type="http://schemas.openxmlformats.org/officeDocument/2006/relationships/externalLink" Target="externalLinks/externalLink33.xml"/><Relationship Id="rId57" Type="http://schemas.openxmlformats.org/officeDocument/2006/relationships/externalLink" Target="externalLinks/externalLink41.xml"/><Relationship Id="rId10" Type="http://schemas.openxmlformats.org/officeDocument/2006/relationships/worksheet" Target="worksheets/sheet10.xml"/><Relationship Id="rId31" Type="http://schemas.openxmlformats.org/officeDocument/2006/relationships/externalLink" Target="externalLinks/externalLink15.xml"/><Relationship Id="rId44" Type="http://schemas.openxmlformats.org/officeDocument/2006/relationships/externalLink" Target="externalLinks/externalLink28.xml"/><Relationship Id="rId52" Type="http://schemas.openxmlformats.org/officeDocument/2006/relationships/externalLink" Target="externalLinks/externalLink36.xml"/><Relationship Id="rId60" Type="http://schemas.openxmlformats.org/officeDocument/2006/relationships/styles" Target="styles.xml"/><Relationship Id="rId65" Type="http://schemas.openxmlformats.org/officeDocument/2006/relationships/customXml" Target="../customXml/item3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2.xml"/><Relationship Id="rId39" Type="http://schemas.openxmlformats.org/officeDocument/2006/relationships/externalLink" Target="externalLinks/externalLink23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7.png"/><Relationship Id="rId21" Type="http://schemas.openxmlformats.org/officeDocument/2006/relationships/image" Target="../media/image23.png"/><Relationship Id="rId34" Type="http://schemas.openxmlformats.org/officeDocument/2006/relationships/image" Target="../media/image31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jpeg"/><Relationship Id="rId25" Type="http://schemas.openxmlformats.org/officeDocument/2006/relationships/image" Target="../media/image26.jpeg"/><Relationship Id="rId33" Type="http://schemas.microsoft.com/office/2007/relationships/hdphoto" Target="../media/hdphoto6.wdp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20" Type="http://schemas.openxmlformats.org/officeDocument/2006/relationships/image" Target="../media/image22.png"/><Relationship Id="rId29" Type="http://schemas.microsoft.com/office/2007/relationships/hdphoto" Target="../media/hdphoto4.wdp"/><Relationship Id="rId1" Type="http://schemas.openxmlformats.org/officeDocument/2006/relationships/image" Target="../media/image4.emf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5.png"/><Relationship Id="rId32" Type="http://schemas.openxmlformats.org/officeDocument/2006/relationships/image" Target="../media/image30.png"/><Relationship Id="rId37" Type="http://schemas.openxmlformats.org/officeDocument/2006/relationships/image" Target="cid:image001.jpg@01DA80FA.3E278E50" TargetMode="External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microsoft.com/office/2007/relationships/hdphoto" Target="../media/hdphoto2.wdp"/><Relationship Id="rId28" Type="http://schemas.openxmlformats.org/officeDocument/2006/relationships/image" Target="../media/image28.png"/><Relationship Id="rId36" Type="http://schemas.openxmlformats.org/officeDocument/2006/relationships/image" Target="../media/image33.jpeg"/><Relationship Id="rId10" Type="http://schemas.openxmlformats.org/officeDocument/2006/relationships/image" Target="../media/image13.png"/><Relationship Id="rId19" Type="http://schemas.microsoft.com/office/2007/relationships/hdphoto" Target="../media/hdphoto1.wdp"/><Relationship Id="rId31" Type="http://schemas.microsoft.com/office/2007/relationships/hdphoto" Target="../media/hdphoto5.wdp"/><Relationship Id="rId4" Type="http://schemas.openxmlformats.org/officeDocument/2006/relationships/image" Target="../media/image7.pn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4.png"/><Relationship Id="rId27" Type="http://schemas.microsoft.com/office/2007/relationships/hdphoto" Target="../media/hdphoto3.wdp"/><Relationship Id="rId30" Type="http://schemas.openxmlformats.org/officeDocument/2006/relationships/image" Target="../media/image29.png"/><Relationship Id="rId35" Type="http://schemas.openxmlformats.org/officeDocument/2006/relationships/image" Target="../media/image32.jpeg"/><Relationship Id="rId8" Type="http://schemas.openxmlformats.org/officeDocument/2006/relationships/image" Target="../media/image11.png"/><Relationship Id="rId3" Type="http://schemas.openxmlformats.org/officeDocument/2006/relationships/image" Target="../media/image6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154328</xdr:colOff>
      <xdr:row>1</xdr:row>
      <xdr:rowOff>158580</xdr:rowOff>
    </xdr:from>
    <xdr:to>
      <xdr:col>12</xdr:col>
      <xdr:colOff>390944</xdr:colOff>
      <xdr:row>10</xdr:row>
      <xdr:rowOff>17395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61A67DE-9145-40D4-9100-ADD1A7638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74266" y="339634"/>
          <a:ext cx="5395821" cy="2876863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2990850</xdr:colOff>
      <xdr:row>34</xdr:row>
      <xdr:rowOff>173833</xdr:rowOff>
    </xdr:from>
    <xdr:to>
      <xdr:col>3</xdr:col>
      <xdr:colOff>3469464</xdr:colOff>
      <xdr:row>35</xdr:row>
      <xdr:rowOff>26196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28F149B-D3E7-468A-9AE3-2DDD701184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41006" y="4460083"/>
          <a:ext cx="478614" cy="204789"/>
        </a:xfrm>
        <a:prstGeom prst="rect">
          <a:avLst/>
        </a:prstGeom>
      </xdr:spPr>
    </xdr:pic>
    <xdr:clientData/>
  </xdr:twoCellAnchor>
  <xdr:twoCellAnchor>
    <xdr:from>
      <xdr:col>1</xdr:col>
      <xdr:colOff>19051</xdr:colOff>
      <xdr:row>34</xdr:row>
      <xdr:rowOff>161925</xdr:rowOff>
    </xdr:from>
    <xdr:to>
      <xdr:col>2</xdr:col>
      <xdr:colOff>295275</xdr:colOff>
      <xdr:row>34</xdr:row>
      <xdr:rowOff>161926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8D0AA1BF-D236-415A-B1CC-6B8BAEA83FEC}"/>
            </a:ext>
          </a:extLst>
        </xdr:cNvPr>
        <xdr:cNvCxnSpPr/>
      </xdr:nvCxnSpPr>
      <xdr:spPr>
        <a:xfrm flipH="1">
          <a:off x="247651" y="4476750"/>
          <a:ext cx="590549" cy="1"/>
        </a:xfrm>
        <a:prstGeom prst="straightConnector1">
          <a:avLst/>
        </a:prstGeom>
        <a:ln w="76200"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79769</xdr:colOff>
      <xdr:row>1</xdr:row>
      <xdr:rowOff>146447</xdr:rowOff>
    </xdr:from>
    <xdr:to>
      <xdr:col>1</xdr:col>
      <xdr:colOff>1420809</xdr:colOff>
      <xdr:row>1</xdr:row>
      <xdr:rowOff>744140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64B6BE19-A390-4140-A771-6740F96C3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6488" y="330995"/>
          <a:ext cx="1341040" cy="597693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305153</xdr:colOff>
      <xdr:row>0</xdr:row>
      <xdr:rowOff>18855</xdr:rowOff>
    </xdr:from>
    <xdr:to>
      <xdr:col>8</xdr:col>
      <xdr:colOff>103540</xdr:colOff>
      <xdr:row>6</xdr:row>
      <xdr:rowOff>66784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7E6D3696-3BEE-00CC-302D-E1A277B99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708695" y="18855"/>
          <a:ext cx="2608791" cy="1123197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374650</xdr:colOff>
      <xdr:row>48</xdr:row>
      <xdr:rowOff>91017</xdr:rowOff>
    </xdr:from>
    <xdr:to>
      <xdr:col>1</xdr:col>
      <xdr:colOff>1545167</xdr:colOff>
      <xdr:row>48</xdr:row>
      <xdr:rowOff>1476902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F479629-9EAE-49E7-B3DC-5C1556E55B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03587" y="20155429"/>
          <a:ext cx="1165755" cy="13811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202142</xdr:colOff>
      <xdr:row>49</xdr:row>
      <xdr:rowOff>244474</xdr:rowOff>
    </xdr:from>
    <xdr:to>
      <xdr:col>8</xdr:col>
      <xdr:colOff>331656</xdr:colOff>
      <xdr:row>49</xdr:row>
      <xdr:rowOff>1049269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6212ADF-FDEC-49F2-A420-82D6A8393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61192" y="21909086"/>
          <a:ext cx="1424915" cy="800033"/>
        </a:xfrm>
        <a:prstGeom prst="rect">
          <a:avLst/>
        </a:prstGeom>
      </xdr:spPr>
    </xdr:pic>
    <xdr:clientData/>
  </xdr:twoCellAnchor>
  <xdr:twoCellAnchor editAs="oneCell">
    <xdr:from>
      <xdr:col>1</xdr:col>
      <xdr:colOff>2332039</xdr:colOff>
      <xdr:row>49</xdr:row>
      <xdr:rowOff>133350</xdr:rowOff>
    </xdr:from>
    <xdr:to>
      <xdr:col>2</xdr:col>
      <xdr:colOff>2117</xdr:colOff>
      <xdr:row>49</xdr:row>
      <xdr:rowOff>992866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F3D6B8CE-9C8D-4ADA-A147-70ECBC0C5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256214" y="21793200"/>
          <a:ext cx="963612" cy="859516"/>
        </a:xfrm>
        <a:prstGeom prst="rect">
          <a:avLst/>
        </a:prstGeom>
      </xdr:spPr>
    </xdr:pic>
    <xdr:clientData/>
  </xdr:twoCellAnchor>
  <xdr:twoCellAnchor editAs="oneCell">
    <xdr:from>
      <xdr:col>1</xdr:col>
      <xdr:colOff>38101</xdr:colOff>
      <xdr:row>49</xdr:row>
      <xdr:rowOff>133350</xdr:rowOff>
    </xdr:from>
    <xdr:to>
      <xdr:col>1</xdr:col>
      <xdr:colOff>971551</xdr:colOff>
      <xdr:row>49</xdr:row>
      <xdr:rowOff>1135284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46A4536-CF39-48B8-8B6C-02FEB42EE0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962276" y="21793200"/>
          <a:ext cx="933450" cy="1001934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238126</xdr:colOff>
      <xdr:row>50</xdr:row>
      <xdr:rowOff>125160</xdr:rowOff>
    </xdr:from>
    <xdr:to>
      <xdr:col>1</xdr:col>
      <xdr:colOff>1628776</xdr:colOff>
      <xdr:row>50</xdr:row>
      <xdr:rowOff>1161506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DD7153A-E8D1-4689-809A-8B877C85F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162301" y="23032785"/>
          <a:ext cx="1390650" cy="1036346"/>
        </a:xfrm>
        <a:prstGeom prst="rect">
          <a:avLst/>
        </a:prstGeom>
      </xdr:spPr>
    </xdr:pic>
    <xdr:clientData/>
  </xdr:twoCellAnchor>
  <xdr:twoCellAnchor editAs="oneCell">
    <xdr:from>
      <xdr:col>1</xdr:col>
      <xdr:colOff>24871</xdr:colOff>
      <xdr:row>31</xdr:row>
      <xdr:rowOff>122767</xdr:rowOff>
    </xdr:from>
    <xdr:to>
      <xdr:col>1</xdr:col>
      <xdr:colOff>1401233</xdr:colOff>
      <xdr:row>31</xdr:row>
      <xdr:rowOff>971200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435B3CB7-3447-404A-B903-F0F4AAD98A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953808" y="10304992"/>
          <a:ext cx="1371600" cy="848433"/>
        </a:xfrm>
        <a:prstGeom prst="rect">
          <a:avLst/>
        </a:prstGeom>
      </xdr:spPr>
    </xdr:pic>
    <xdr:clientData/>
  </xdr:twoCellAnchor>
  <xdr:twoCellAnchor editAs="oneCell">
    <xdr:from>
      <xdr:col>1</xdr:col>
      <xdr:colOff>1339320</xdr:colOff>
      <xdr:row>31</xdr:row>
      <xdr:rowOff>113242</xdr:rowOff>
    </xdr:from>
    <xdr:to>
      <xdr:col>1</xdr:col>
      <xdr:colOff>1988394</xdr:colOff>
      <xdr:row>31</xdr:row>
      <xdr:rowOff>989541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BD5E458C-7D78-40DC-B12A-4C0DEA5CD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268257" y="10295467"/>
          <a:ext cx="644312" cy="876299"/>
        </a:xfrm>
        <a:prstGeom prst="rect">
          <a:avLst/>
        </a:prstGeom>
      </xdr:spPr>
    </xdr:pic>
    <xdr:clientData/>
  </xdr:twoCellAnchor>
  <xdr:twoCellAnchor editAs="oneCell">
    <xdr:from>
      <xdr:col>1</xdr:col>
      <xdr:colOff>352425</xdr:colOff>
      <xdr:row>25</xdr:row>
      <xdr:rowOff>28575</xdr:rowOff>
    </xdr:from>
    <xdr:to>
      <xdr:col>1</xdr:col>
      <xdr:colOff>1809750</xdr:colOff>
      <xdr:row>25</xdr:row>
      <xdr:rowOff>1036366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6B8BFD46-CE9A-490E-88EF-7020F3727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276600" y="7839075"/>
          <a:ext cx="1457325" cy="1007791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6</xdr:row>
      <xdr:rowOff>125848</xdr:rowOff>
    </xdr:from>
    <xdr:to>
      <xdr:col>1</xdr:col>
      <xdr:colOff>1533525</xdr:colOff>
      <xdr:row>11</xdr:row>
      <xdr:rowOff>85978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EF9C5F8-58E8-4104-8376-0DA1ADD3D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038475" y="1354573"/>
          <a:ext cx="1419225" cy="1073849"/>
        </a:xfrm>
        <a:prstGeom prst="rect">
          <a:avLst/>
        </a:prstGeom>
      </xdr:spPr>
    </xdr:pic>
    <xdr:clientData/>
  </xdr:twoCellAnchor>
  <xdr:twoCellAnchor editAs="oneCell">
    <xdr:from>
      <xdr:col>1</xdr:col>
      <xdr:colOff>1628775</xdr:colOff>
      <xdr:row>6</xdr:row>
      <xdr:rowOff>86310</xdr:rowOff>
    </xdr:from>
    <xdr:to>
      <xdr:col>1</xdr:col>
      <xdr:colOff>2552700</xdr:colOff>
      <xdr:row>9</xdr:row>
      <xdr:rowOff>106864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DDEA26F3-7DB3-4E3B-930B-D606F5E3C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552950" y="1315035"/>
          <a:ext cx="923925" cy="744101"/>
        </a:xfrm>
        <a:prstGeom prst="rect">
          <a:avLst/>
        </a:prstGeom>
      </xdr:spPr>
    </xdr:pic>
    <xdr:clientData/>
  </xdr:twoCellAnchor>
  <xdr:twoCellAnchor editAs="oneCell">
    <xdr:from>
      <xdr:col>1</xdr:col>
      <xdr:colOff>1590676</xdr:colOff>
      <xdr:row>11</xdr:row>
      <xdr:rowOff>122484</xdr:rowOff>
    </xdr:from>
    <xdr:to>
      <xdr:col>1</xdr:col>
      <xdr:colOff>2590800</xdr:colOff>
      <xdr:row>15</xdr:row>
      <xdr:rowOff>136084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15F82276-E9A3-4328-BB30-41D24C0A75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514851" y="2408484"/>
          <a:ext cx="1000124" cy="791475"/>
        </a:xfrm>
        <a:prstGeom prst="rect">
          <a:avLst/>
        </a:prstGeom>
      </xdr:spPr>
    </xdr:pic>
    <xdr:clientData/>
  </xdr:twoCellAnchor>
  <xdr:twoCellAnchor editAs="oneCell">
    <xdr:from>
      <xdr:col>1</xdr:col>
      <xdr:colOff>333375</xdr:colOff>
      <xdr:row>20</xdr:row>
      <xdr:rowOff>57149</xdr:rowOff>
    </xdr:from>
    <xdr:to>
      <xdr:col>1</xdr:col>
      <xdr:colOff>1239489</xdr:colOff>
      <xdr:row>20</xdr:row>
      <xdr:rowOff>925512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89F480D6-AE77-46CF-89CA-31EE71991C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257550" y="4876799"/>
          <a:ext cx="906114" cy="868363"/>
        </a:xfrm>
        <a:prstGeom prst="rect">
          <a:avLst/>
        </a:prstGeom>
      </xdr:spPr>
    </xdr:pic>
    <xdr:clientData/>
  </xdr:twoCellAnchor>
  <xdr:twoCellAnchor editAs="oneCell">
    <xdr:from>
      <xdr:col>1</xdr:col>
      <xdr:colOff>2091795</xdr:colOff>
      <xdr:row>31</xdr:row>
      <xdr:rowOff>218017</xdr:rowOff>
    </xdr:from>
    <xdr:to>
      <xdr:col>1</xdr:col>
      <xdr:colOff>3010958</xdr:colOff>
      <xdr:row>31</xdr:row>
      <xdr:rowOff>895678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E1923A61-0DD8-4483-8ED8-BA9B8E575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020732" y="10400242"/>
          <a:ext cx="914401" cy="677661"/>
        </a:xfrm>
        <a:prstGeom prst="rect">
          <a:avLst/>
        </a:prstGeom>
      </xdr:spPr>
    </xdr:pic>
    <xdr:clientData/>
  </xdr:twoCellAnchor>
  <xdr:twoCellAnchor editAs="oneCell">
    <xdr:from>
      <xdr:col>1</xdr:col>
      <xdr:colOff>330201</xdr:colOff>
      <xdr:row>45</xdr:row>
      <xdr:rowOff>96309</xdr:rowOff>
    </xdr:from>
    <xdr:to>
      <xdr:col>1</xdr:col>
      <xdr:colOff>1608425</xdr:colOff>
      <xdr:row>45</xdr:row>
      <xdr:rowOff>963085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6F73F69A-E735-453C-BFBA-E36DDF598F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259138" y="15536334"/>
          <a:ext cx="1273462" cy="866776"/>
        </a:xfrm>
        <a:prstGeom prst="rect">
          <a:avLst/>
        </a:prstGeom>
      </xdr:spPr>
    </xdr:pic>
    <xdr:clientData/>
  </xdr:twoCellAnchor>
  <xdr:twoCellAnchor editAs="oneCell">
    <xdr:from>
      <xdr:col>1</xdr:col>
      <xdr:colOff>284692</xdr:colOff>
      <xdr:row>46</xdr:row>
      <xdr:rowOff>153252</xdr:rowOff>
    </xdr:from>
    <xdr:to>
      <xdr:col>1</xdr:col>
      <xdr:colOff>1676929</xdr:colOff>
      <xdr:row>46</xdr:row>
      <xdr:rowOff>941266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406D0A7A-0832-4755-9B13-096507684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208867" y="16745802"/>
          <a:ext cx="1392237" cy="788014"/>
        </a:xfrm>
        <a:prstGeom prst="rect">
          <a:avLst/>
        </a:prstGeom>
      </xdr:spPr>
    </xdr:pic>
    <xdr:clientData/>
  </xdr:twoCellAnchor>
  <xdr:twoCellAnchor editAs="oneCell">
    <xdr:from>
      <xdr:col>1</xdr:col>
      <xdr:colOff>401110</xdr:colOff>
      <xdr:row>51</xdr:row>
      <xdr:rowOff>52917</xdr:rowOff>
    </xdr:from>
    <xdr:to>
      <xdr:col>1</xdr:col>
      <xdr:colOff>1314106</xdr:colOff>
      <xdr:row>51</xdr:row>
      <xdr:rowOff>1153583</xdr:rowOff>
    </xdr:to>
    <xdr:pic>
      <xdr:nvPicPr>
        <xdr:cNvPr id="17" name="Picture 16" descr="image">
          <a:extLst>
            <a:ext uri="{FF2B5EF4-FFF2-40B4-BE49-F238E27FC236}">
              <a16:creationId xmlns:a16="http://schemas.microsoft.com/office/drawing/2014/main" id="{86B8FB90-768F-491D-8661-91D3FCE8BA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25285" y="24241654"/>
          <a:ext cx="912996" cy="10959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1019703</xdr:colOff>
      <xdr:row>47</xdr:row>
      <xdr:rowOff>762032</xdr:rowOff>
    </xdr:from>
    <xdr:to>
      <xdr:col>1</xdr:col>
      <xdr:colOff>2065853</xdr:colOff>
      <xdr:row>47</xdr:row>
      <xdr:rowOff>1856845</xdr:rowOff>
    </xdr:to>
    <xdr:pic>
      <xdr:nvPicPr>
        <xdr:cNvPr id="18" name="Picture 17" descr="Image">
          <a:extLst>
            <a:ext uri="{FF2B5EF4-FFF2-40B4-BE49-F238E27FC236}">
              <a16:creationId xmlns:a16="http://schemas.microsoft.com/office/drawing/2014/main" id="{745AA9A5-D1DA-4155-9DE0-414C578BD69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1" t="11852" r="28009"/>
        <a:stretch/>
      </xdr:blipFill>
      <xdr:spPr bwMode="auto">
        <a:xfrm>
          <a:off x="3943878" y="18526157"/>
          <a:ext cx="1046150" cy="10948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1158877</xdr:colOff>
      <xdr:row>49</xdr:row>
      <xdr:rowOff>137582</xdr:rowOff>
    </xdr:from>
    <xdr:to>
      <xdr:col>1</xdr:col>
      <xdr:colOff>2143364</xdr:colOff>
      <xdr:row>49</xdr:row>
      <xdr:rowOff>1105337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DFA9B08F-D003-4809-B8C7-9FB01D7ADE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BEBA8EAE-BF5A-486C-A8C5-ECC9F3942E4B}">
              <a14:imgProps xmlns:a14="http://schemas.microsoft.com/office/drawing/2010/main">
                <a14:imgLayer r:embed="rId19">
                  <a14:imgEffect>
                    <a14:backgroundRemoval t="1448" b="99614" l="2562" r="89564">
                      <a14:foregroundMark x1="38994" y1="15927" x2="44213" y2="10232"/>
                      <a14:foregroundMark x1="42600" y1="5792" x2="42600" y2="5792"/>
                      <a14:foregroundMark x1="46679" y1="4826" x2="46679" y2="4826"/>
                      <a14:foregroundMark x1="49620" y1="1544" x2="49620" y2="1544"/>
                      <a14:foregroundMark x1="49810" y1="7819" x2="49905" y2="14286"/>
                      <a14:foregroundMark x1="46679" y1="5212" x2="46679" y2="5212"/>
                      <a14:foregroundMark x1="46679" y1="3861" x2="46679" y2="3861"/>
                      <a14:foregroundMark x1="47154" y1="3185" x2="45920" y2="2896"/>
                      <a14:foregroundMark x1="41935" y1="4537" x2="40892" y2="4440"/>
                      <a14:foregroundMark x1="41935" y1="3861" x2="41935" y2="3861"/>
                      <a14:foregroundMark x1="42315" y1="5116" x2="42315" y2="5116"/>
                      <a14:foregroundMark x1="2562" y1="35039" x2="15636" y2="32612"/>
                      <a14:foregroundMark x1="3036" y1="36680" x2="10911" y2="36390"/>
                      <a14:foregroundMark x1="7495" y1="39382" x2="10816" y2="48552"/>
                      <a14:foregroundMark x1="11954" y1="78378" x2="14896" y2="79151"/>
                      <a14:foregroundMark x1="42220" y1="90154" x2="42220" y2="90154"/>
                      <a14:foregroundMark x1="45256" y1="90541" x2="45256" y2="90541"/>
                      <a14:foregroundMark x1="47249" y1="91988" x2="47628" y2="92278"/>
                      <a14:foregroundMark x1="50569" y1="92857" x2="50569" y2="92857"/>
                      <a14:foregroundMark x1="52657" y1="93533" x2="54269" y2="93629"/>
                      <a14:foregroundMark x1="57780" y1="93629" x2="58539" y2="93726"/>
                      <a14:foregroundMark x1="61385" y1="93919" x2="62049" y2="94208"/>
                      <a14:foregroundMark x1="64326" y1="94305" x2="64326" y2="94305"/>
                      <a14:foregroundMark x1="65085" y1="94305" x2="65085" y2="94305"/>
                      <a14:foregroundMark x1="66414" y1="94208" x2="66414" y2="94208"/>
                      <a14:foregroundMark x1="66698" y1="93629" x2="66698" y2="93629"/>
                      <a14:foregroundMark x1="67457" y1="95174" x2="67457" y2="95174"/>
                      <a14:foregroundMark x1="67742" y1="95270" x2="67742" y2="95270"/>
                      <a14:foregroundMark x1="68501" y1="97297" x2="68501" y2="97297"/>
                      <a14:foregroundMark x1="69070" y1="99614" x2="69070" y2="99614"/>
                      <a14:foregroundMark x1="68691" y1="99035" x2="68691" y2="99035"/>
                      <a14:foregroundMark x1="75237" y1="75869" x2="75237" y2="75869"/>
                      <a14:foregroundMark x1="73245" y1="51158" x2="73245" y2="51158"/>
                      <a14:foregroundMark x1="75332" y1="46911" x2="75332" y2="46911"/>
                      <a14:foregroundMark x1="76945" y1="46911" x2="76945" y2="46911"/>
                      <a14:foregroundMark x1="81973" y1="34749" x2="78273" y2="73456"/>
                      <a14:foregroundMark x1="72983" y1="87645" x2="70968" y2="93050"/>
                      <a14:foregroundMark x1="78273" y1="73456" x2="72983" y2="87645"/>
                      <a14:foregroundMark x1="73055" y1="73069" x2="72960" y2="82143"/>
                      <a14:foregroundMark x1="72960" y1="82143" x2="72581" y2="82239"/>
                      <a14:foregroundMark x1="71442" y1="94305" x2="71442" y2="94305"/>
                      <a14:foregroundMark x1="78273" y1="84459" x2="78273" y2="84459"/>
                      <a14:foregroundMark x1="76376" y1="87452" x2="76376" y2="87452"/>
                      <a14:foregroundMark x1="72011" y1="95174" x2="72011" y2="95174"/>
                      <a14:foregroundMark x1="70968" y1="97201" x2="70968" y2="97201"/>
                      <a14:foregroundMark x1="71063" y1="95849" x2="71063" y2="95849"/>
                      <a14:foregroundMark x1="79981" y1="81467" x2="79981" y2="81467"/>
                      <a14:foregroundMark x1="80076" y1="81950" x2="80076" y2="81950"/>
                      <a14:foregroundMark x1="81404" y1="61100" x2="80361" y2="68822"/>
                      <a14:foregroundMark x1="83871" y1="32529" x2="83871" y2="32529"/>
                      <a14:foregroundMark x1="84156" y1="32722" x2="84156" y2="32722"/>
                      <a14:foregroundMark x1="84915" y1="32722" x2="84915" y2="32722"/>
                      <a14:foregroundMark x1="84820" y1="31660" x2="84820" y2="31660"/>
                      <a14:foregroundMark x1="23245" y1="53378" x2="19734" y2="54344"/>
                      <a14:foregroundMark x1="5598" y1="53958" x2="5598" y2="53958"/>
                      <a14:foregroundMark x1="6357" y1="58591" x2="6357" y2="58591"/>
                      <a14:foregroundMark x1="7685" y1="64382" x2="7685" y2="64382"/>
                      <a14:foregroundMark x1="8159" y1="67278" x2="8159" y2="67278"/>
                      <a14:foregroundMark x1="8918" y1="71718" x2="8918" y2="71718"/>
                      <a14:foregroundMark x1="8159" y1="70174" x2="8159" y2="70174"/>
                      <a14:foregroundMark x1="9013" y1="73359" x2="9013" y2="73359"/>
                      <a14:foregroundMark x1="9488" y1="75772" x2="9488" y2="75772"/>
                      <a14:foregroundMark x1="9583" y1="77510" x2="9583" y2="77510"/>
                      <a14:foregroundMark x1="10342" y1="78571" x2="10342" y2="78571"/>
                      <a14:foregroundMark x1="20873" y1="82239" x2="20873" y2="82239"/>
                      <a14:foregroundMark x1="18501" y1="80888" x2="18501" y2="80888"/>
                      <a14:foregroundMark x1="23529" y1="82625" x2="23529" y2="82625"/>
                      <a14:foregroundMark x1="37761" y1="88320" x2="37761" y2="88320"/>
                      <a14:foregroundMark x1="13472" y1="82143" x2="13472" y2="82143"/>
                      <a14:foregroundMark x1="13472" y1="81274" x2="13472" y2="81274"/>
                      <a14:foregroundMark x1="14137" y1="80792" x2="14137" y2="80792"/>
                      <a14:foregroundMark x1="12998" y1="80598" x2="14231" y2="81757"/>
                      <a14:foregroundMark x1="14516" y1="81853" x2="14516" y2="81853"/>
                      <a14:foregroundMark x1="14516" y1="82432" x2="14516" y2="82432"/>
                      <a14:foregroundMark x1="14516" y1="82819" x2="14516" y2="82819"/>
                      <a14:foregroundMark x1="80076" y1="81081" x2="80266" y2="81081"/>
                      <a14:foregroundMark x1="80266" y1="83108" x2="80266" y2="83108"/>
                      <a14:foregroundMark x1="79317" y1="83591" x2="80361" y2="83784"/>
                      <a14:foregroundMark x1="9583" y1="76544" x2="9583" y2="76544"/>
                      <a14:foregroundMark x1="9677" y1="78378" x2="9677" y2="78378"/>
                      <a14:foregroundMark x1="11006" y1="78764" x2="11006" y2="78764"/>
                      <a14:foregroundMark x1="11670" y1="79151" x2="11670" y2="79151"/>
                      <a14:foregroundMark x1="23529" y1="57625" x2="23529" y2="57625"/>
                      <a14:foregroundMark x1="20588" y1="55695" x2="25712" y2="61583"/>
                      <a14:foregroundMark x1="49241" y1="5792" x2="49241" y2="5792"/>
                      <a14:foregroundMark x1="49241" y1="5502" x2="49241" y2="5502"/>
                      <a14:foregroundMark x1="49241" y1="7143" x2="49241" y2="7143"/>
                      <a14:backgroundMark x1="77609" y1="85232" x2="77609" y2="85232"/>
                      <a14:backgroundMark x1="75996" y1="87645" x2="75996" y2="87645"/>
                      <a14:backgroundMark x1="80550" y1="83880" x2="80550" y2="83880"/>
                      <a14:backgroundMark x1="80740" y1="79826" x2="80740" y2="79826"/>
                      <a14:backgroundMark x1="81214" y1="79247" x2="81214" y2="79247"/>
                      <a14:backgroundMark x1="44592" y1="20656" x2="44592" y2="20656"/>
                      <a14:backgroundMark x1="43833" y1="25000" x2="43833" y2="25000"/>
                      <a14:backgroundMark x1="35674" y1="19402" x2="35674" y2="19402"/>
                      <a14:backgroundMark x1="34250" y1="26062" x2="34250" y2="26062"/>
                      <a14:backgroundMark x1="25047" y1="27413" x2="25047" y2="27413"/>
                      <a14:backgroundMark x1="18216" y1="29054" x2="18216" y2="29054"/>
                      <a14:backgroundMark x1="32732" y1="28764" x2="32732" y2="28764"/>
                      <a14:backgroundMark x1="38710" y1="28764" x2="29886" y2="28378"/>
                      <a14:backgroundMark x1="29886" y1="28378" x2="27419" y2="27606"/>
                      <a14:backgroundMark x1="25047" y1="24324" x2="33302" y2="21911"/>
                      <a14:backgroundMark x1="21063" y1="28668" x2="14231" y2="30792"/>
                      <a14:backgroundMark x1="38425" y1="28958" x2="38425" y2="28958"/>
                      <a14:backgroundMark x1="38994" y1="28668" x2="38994" y2="28668"/>
                      <a14:backgroundMark x1="42694" y1="28958" x2="42694" y2="28958"/>
                      <a14:backgroundMark x1="47818" y1="7819" x2="47818" y2="7819"/>
                      <a14:backgroundMark x1="44592" y1="8784" x2="44592" y2="8784"/>
                    </a14:backgroundRemoval>
                  </a14:imgEffect>
                  <a14:imgEffect>
                    <a14:sharpenSoften amount="25000"/>
                  </a14:imgEffect>
                  <a14:imgEffect>
                    <a14:brightnessContrast brigh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087814" y="21802194"/>
          <a:ext cx="979725" cy="962993"/>
        </a:xfrm>
        <a:prstGeom prst="rect">
          <a:avLst/>
        </a:prstGeom>
      </xdr:spPr>
    </xdr:pic>
    <xdr:clientData/>
  </xdr:twoCellAnchor>
  <xdr:twoCellAnchor editAs="oneCell">
    <xdr:from>
      <xdr:col>1</xdr:col>
      <xdr:colOff>1677460</xdr:colOff>
      <xdr:row>50</xdr:row>
      <xdr:rowOff>167088</xdr:rowOff>
    </xdr:from>
    <xdr:to>
      <xdr:col>1</xdr:col>
      <xdr:colOff>2560637</xdr:colOff>
      <xdr:row>50</xdr:row>
      <xdr:rowOff>1115487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6CD63DFE-DD01-4247-B837-30740878C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601635" y="23079475"/>
          <a:ext cx="883177" cy="943637"/>
        </a:xfrm>
        <a:prstGeom prst="rect">
          <a:avLst/>
        </a:prstGeom>
      </xdr:spPr>
    </xdr:pic>
    <xdr:clientData/>
  </xdr:twoCellAnchor>
  <xdr:twoCellAnchor editAs="oneCell">
    <xdr:from>
      <xdr:col>1</xdr:col>
      <xdr:colOff>280458</xdr:colOff>
      <xdr:row>11</xdr:row>
      <xdr:rowOff>160410</xdr:rowOff>
    </xdr:from>
    <xdr:to>
      <xdr:col>1</xdr:col>
      <xdr:colOff>1153053</xdr:colOff>
      <xdr:row>16</xdr:row>
      <xdr:rowOff>89302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D69AB8A6-91F6-4FD2-BBCA-27DF5F692D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clrChange>
            <a:clrFrom>
              <a:srgbClr val="D7D2E7"/>
            </a:clrFrom>
            <a:clrTo>
              <a:srgbClr val="D7D2E7">
                <a:alpha val="0"/>
              </a:srgbClr>
            </a:clrTo>
          </a:clrChange>
        </a:blip>
        <a:stretch>
          <a:fillRect/>
        </a:stretch>
      </xdr:blipFill>
      <xdr:spPr>
        <a:xfrm>
          <a:off x="3209395" y="2446410"/>
          <a:ext cx="867833" cy="904323"/>
        </a:xfrm>
        <a:prstGeom prst="rect">
          <a:avLst/>
        </a:prstGeom>
      </xdr:spPr>
    </xdr:pic>
    <xdr:clientData/>
  </xdr:twoCellAnchor>
  <xdr:twoCellAnchor editAs="oneCell">
    <xdr:from>
      <xdr:col>1</xdr:col>
      <xdr:colOff>2053167</xdr:colOff>
      <xdr:row>25</xdr:row>
      <xdr:rowOff>58208</xdr:rowOff>
    </xdr:from>
    <xdr:to>
      <xdr:col>1</xdr:col>
      <xdr:colOff>3049279</xdr:colOff>
      <xdr:row>25</xdr:row>
      <xdr:rowOff>992734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AF3CDA45-4D45-4B63-8E02-E2A5947E94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ackgroundRemoval t="9971" b="94282" l="10429" r="96720">
                      <a14:foregroundMark x1="11606" y1="17155" x2="11606" y2="17155"/>
                      <a14:foregroundMark x1="13541" y1="17155" x2="13541" y2="17155"/>
                      <a14:foregroundMark x1="24054" y1="18475" x2="20690" y2="18768"/>
                      <a14:foregroundMark x1="17578" y1="18915" x2="17578" y2="18915"/>
                      <a14:foregroundMark x1="19260" y1="18915" x2="19260" y2="18915"/>
                      <a14:foregroundMark x1="15223" y1="24633" x2="15223" y2="24633"/>
                      <a14:foregroundMark x1="13204" y1="26979" x2="13204" y2="26979"/>
                      <a14:foregroundMark x1="52649" y1="14809" x2="52649" y2="14809"/>
                      <a14:foregroundMark x1="55761" y1="14956" x2="55761" y2="14956"/>
                      <a14:foregroundMark x1="53995" y1="12757" x2="53995" y2="12757"/>
                      <a14:foregroundMark x1="54752" y1="12610" x2="54752" y2="12610"/>
                      <a14:foregroundMark x1="55257" y1="12757" x2="55257" y2="12757"/>
                      <a14:foregroundMark x1="56098" y1="13490" x2="56098" y2="13490"/>
                      <a14:foregroundMark x1="58200" y1="15543" x2="58200" y2="15543"/>
                      <a14:foregroundMark x1="59294" y1="17155" x2="59294" y2="17155"/>
                      <a14:foregroundMark x1="59546" y1="18035" x2="59882" y2="18475"/>
                      <a14:foregroundMark x1="59966" y1="63783" x2="60135" y2="64223"/>
                      <a14:foregroundMark x1="61480" y1="68182" x2="61648" y2="68622"/>
                      <a14:foregroundMark x1="64256" y1="71261" x2="64592" y2="71554"/>
                      <a14:foregroundMark x1="78890" y1="74927" x2="78890" y2="74927"/>
                      <a14:foregroundMark x1="81665" y1="76540" x2="81665" y2="76540"/>
                      <a14:foregroundMark x1="86796" y1="78006" x2="87553" y2="78006"/>
                      <a14:foregroundMark x1="96804" y1="79472" x2="96804" y2="79472"/>
                      <a14:foregroundMark x1="43314" y1="79472" x2="43314" y2="79472"/>
                      <a14:foregroundMark x1="10513" y1="21848" x2="13457" y2="32845"/>
                      <a14:foregroundMark x1="13457" y1="32845" x2="14718" y2="62757"/>
                      <a14:foregroundMark x1="60639" y1="20968" x2="60639" y2="20968"/>
                      <a14:foregroundMark x1="61228" y1="25806" x2="61228" y2="25806"/>
                      <a14:foregroundMark x1="61228" y1="28152" x2="61228" y2="28592"/>
                      <a14:foregroundMark x1="61228" y1="30499" x2="61228" y2="32698"/>
                      <a14:foregroundMark x1="61060" y1="35924" x2="61060" y2="37830"/>
                      <a14:foregroundMark x1="60976" y1="40762" x2="60807" y2="41935"/>
                      <a14:foregroundMark x1="60494" y1="46041" x2="60387" y2="47067"/>
                      <a14:foregroundMark x1="60525" y1="45748" x2="60494" y2="46041"/>
                      <a14:foregroundMark x1="60555" y1="45455" x2="60525" y2="45748"/>
                      <a14:foregroundMark x1="57359" y1="17155" x2="57359" y2="17155"/>
                      <a14:foregroundMark x1="58284" y1="18182" x2="58537" y2="18768"/>
                      <a14:foregroundMark x1="60639" y1="19648" x2="60639" y2="19648"/>
                      <a14:foregroundMark x1="61060" y1="19501" x2="61144" y2="21994"/>
                      <a14:foregroundMark x1="61144" y1="21554" x2="61144" y2="24927"/>
                      <a14:foregroundMark x1="22624" y1="91642" x2="22624" y2="91642"/>
                      <a14:foregroundMark x1="23129" y1="92229" x2="23129" y2="92229"/>
                      <a14:foregroundMark x1="22876" y1="93988" x2="22876" y2="93988"/>
                      <a14:foregroundMark x1="22456" y1="93695" x2="22456" y2="93695"/>
                      <a14:foregroundMark x1="24306" y1="93695" x2="24306" y2="93695"/>
                      <a14:foregroundMark x1="25315" y1="94282" x2="25315" y2="94282"/>
                      <a14:foregroundMark x1="26241" y1="93988" x2="26241" y2="93988"/>
                      <a14:foregroundMark x1="22624" y1="92375" x2="25904" y2="93695"/>
                      <a14:foregroundMark x1="26072" y1="93548" x2="22204" y2="91642"/>
                      <a14:foregroundMark x1="22288" y1="93109" x2="22288" y2="93109"/>
                      <a14:foregroundMark x1="21867" y1="92375" x2="21867" y2="92375"/>
                      <a14:foregroundMark x1="22035" y1="92375" x2="22035" y2="92375"/>
                      <a14:foregroundMark x1="22035" y1="92375" x2="22035" y2="92375"/>
                      <a14:foregroundMark x1="22456" y1="93109" x2="22456" y2="93109"/>
                      <a14:foregroundMark x1="22456" y1="93109" x2="22456" y2="93109"/>
                      <a14:foregroundMark x1="22456" y1="92375" x2="22456" y2="92375"/>
                      <a14:foregroundMark x1="22456" y1="92375" x2="22456" y2="92375"/>
                      <a14:foregroundMark x1="22288" y1="92375" x2="22288" y2="92375"/>
                      <a14:foregroundMark x1="22288" y1="92375" x2="22288" y2="92375"/>
                      <a14:foregroundMark x1="22624" y1="92229" x2="22624" y2="92229"/>
                      <a14:foregroundMark x1="23465" y1="93988" x2="25652" y2="94135"/>
                      <a14:foregroundMark x1="25652" y1="94135" x2="21867" y2="91789"/>
                      <a14:foregroundMark x1="22204" y1="93548" x2="25652" y2="93988"/>
                      <a14:foregroundMark x1="44239" y1="78739" x2="42809" y2="79619"/>
                      <a14:foregroundMark x1="43650" y1="78299" x2="42809" y2="82405"/>
                      <a14:foregroundMark x1="44828" y1="78446" x2="44491" y2="78152"/>
                      <a14:foregroundMark x1="44491" y1="79326" x2="44491" y2="82111"/>
                      <a14:foregroundMark x1="45080" y1="78446" x2="44828" y2="81232"/>
                      <a14:foregroundMark x1="44155" y1="78886" x2="43902" y2="82405"/>
                      <a14:foregroundMark x1="42557" y1="82111" x2="44996" y2="78152"/>
                      <a14:foregroundMark x1="44996" y1="77859" x2="44996" y2="77859"/>
                      <a14:backgroundMark x1="26466" y1="94814" x2="27082" y2="95161"/>
                      <a14:backgroundMark x1="45088" y1="77779" x2="46510" y2="76540"/>
                      <a14:backgroundMark x1="64089" y1="28627" x2="71320" y2="29619"/>
                      <a14:backgroundMark x1="71320" y1="29619" x2="88310" y2="28886"/>
                      <a14:backgroundMark x1="88310" y1="28886" x2="89151" y2="28886"/>
                      <a14:backgroundMark x1="62574" y1="42082" x2="62574" y2="42082"/>
                      <a14:backgroundMark x1="61817" y1="46041" x2="61817" y2="46041"/>
                      <a14:backgroundMark x1="61396" y1="45748" x2="61396" y2="45748"/>
                      <a14:backgroundMark x1="56770" y1="22434" x2="56770" y2="22434"/>
                      <a14:backgroundMark x1="56434" y1="21554" x2="56434" y2="21554"/>
                      <a14:backgroundMark x1="56182" y1="21994" x2="56518" y2="24047"/>
                    </a14:backgroundRemoval>
                  </a14:imgEffect>
                </a14:imgLayer>
              </a14:imgProps>
            </a:ext>
          </a:extLst>
        </a:blip>
        <a:srcRect l="5119" r="34034"/>
        <a:stretch/>
      </xdr:blipFill>
      <xdr:spPr>
        <a:xfrm>
          <a:off x="4982104" y="7868708"/>
          <a:ext cx="991350" cy="934526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328084</xdr:colOff>
      <xdr:row>23</xdr:row>
      <xdr:rowOff>98408</xdr:rowOff>
    </xdr:from>
    <xdr:to>
      <xdr:col>1</xdr:col>
      <xdr:colOff>846668</xdr:colOff>
      <xdr:row>23</xdr:row>
      <xdr:rowOff>916612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7DBBD60B-F94D-4721-92C7-5A9A21D8B5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3257021" y="6399195"/>
          <a:ext cx="513822" cy="813442"/>
        </a:xfrm>
        <a:prstGeom prst="rect">
          <a:avLst/>
        </a:prstGeom>
      </xdr:spPr>
    </xdr:pic>
    <xdr:clientData/>
  </xdr:twoCellAnchor>
  <xdr:twoCellAnchor editAs="oneCell">
    <xdr:from>
      <xdr:col>1</xdr:col>
      <xdr:colOff>243415</xdr:colOff>
      <xdr:row>32</xdr:row>
      <xdr:rowOff>148166</xdr:rowOff>
    </xdr:from>
    <xdr:to>
      <xdr:col>1</xdr:col>
      <xdr:colOff>1838108</xdr:colOff>
      <xdr:row>32</xdr:row>
      <xdr:rowOff>1343024</xdr:rowOff>
    </xdr:to>
    <xdr:pic>
      <xdr:nvPicPr>
        <xdr:cNvPr id="24" name="Content Placeholder 4">
          <a:extLst>
            <a:ext uri="{FF2B5EF4-FFF2-40B4-BE49-F238E27FC236}">
              <a16:creationId xmlns:a16="http://schemas.microsoft.com/office/drawing/2014/main" id="{3D3F146E-A784-4806-B557-134ECEC9110C}"/>
            </a:ext>
          </a:extLst>
        </xdr:cNvPr>
        <xdr:cNvPicPr>
          <a:picLocks noGrp="1"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72352" y="11478153"/>
          <a:ext cx="1589931" cy="1190096"/>
        </a:xfrm>
        <a:prstGeom prst="rect">
          <a:avLst/>
        </a:prstGeom>
      </xdr:spPr>
    </xdr:pic>
    <xdr:clientData/>
  </xdr:twoCellAnchor>
  <xdr:twoCellAnchor editAs="oneCell">
    <xdr:from>
      <xdr:col>1</xdr:col>
      <xdr:colOff>417514</xdr:colOff>
      <xdr:row>19</xdr:row>
      <xdr:rowOff>20627</xdr:rowOff>
    </xdr:from>
    <xdr:to>
      <xdr:col>1</xdr:col>
      <xdr:colOff>897263</xdr:colOff>
      <xdr:row>19</xdr:row>
      <xdr:rowOff>1057274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EB061A29-57C3-41BE-BBDA-90A5C2AC4C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b="5857"/>
        <a:stretch/>
      </xdr:blipFill>
      <xdr:spPr>
        <a:xfrm>
          <a:off x="3341689" y="3773477"/>
          <a:ext cx="479749" cy="1036647"/>
        </a:xfrm>
        <a:prstGeom prst="rect">
          <a:avLst/>
        </a:prstGeom>
      </xdr:spPr>
    </xdr:pic>
    <xdr:clientData/>
  </xdr:twoCellAnchor>
  <xdr:twoCellAnchor editAs="oneCell">
    <xdr:from>
      <xdr:col>1</xdr:col>
      <xdr:colOff>866779</xdr:colOff>
      <xdr:row>19</xdr:row>
      <xdr:rowOff>47096</xdr:rowOff>
    </xdr:from>
    <xdr:to>
      <xdr:col>1</xdr:col>
      <xdr:colOff>1371907</xdr:colOff>
      <xdr:row>19</xdr:row>
      <xdr:rowOff>1039616</xdr:rowOff>
    </xdr:to>
    <xdr:pic>
      <xdr:nvPicPr>
        <xdr:cNvPr id="26" name="Content Placeholder 4">
          <a:extLst>
            <a:ext uri="{FF2B5EF4-FFF2-40B4-BE49-F238E27FC236}">
              <a16:creationId xmlns:a16="http://schemas.microsoft.com/office/drawing/2014/main" id="{83178108-E059-44F8-8F79-3DBC49368F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BEBA8EAE-BF5A-486C-A8C5-ECC9F3942E4B}">
              <a14:imgProps xmlns:a14="http://schemas.microsoft.com/office/drawing/2010/main">
                <a14:imgLayer r:embed="rId29">
                  <a14:imgEffect>
                    <a14:backgroundRemoval t="4397" b="94683" l="9651" r="89528">
                      <a14:foregroundMark x1="23409" y1="6748" x2="74333" y2="10327"/>
                      <a14:foregroundMark x1="74333" y1="10327" x2="68583" y2="18916"/>
                      <a14:foregroundMark x1="24230" y1="10634" x2="33265" y2="93967"/>
                      <a14:foregroundMark x1="33265" y1="93967" x2="79877" y2="86912"/>
                      <a14:foregroundMark x1="79877" y1="86912" x2="55236" y2="87219"/>
                      <a14:foregroundMark x1="55236" y1="87219" x2="39836" y2="76483"/>
                      <a14:foregroundMark x1="39836" y1="76483" x2="32854" y2="47239"/>
                      <a14:foregroundMark x1="32854" y1="47239" x2="49076" y2="38548"/>
                      <a14:foregroundMark x1="49076" y1="38548" x2="39836" y2="26994"/>
                      <a14:foregroundMark x1="39836" y1="26994" x2="37577" y2="14315"/>
                      <a14:foregroundMark x1="37577" y1="14315" x2="63039" y2="14826"/>
                      <a14:foregroundMark x1="63039" y1="14826" x2="65708" y2="8487"/>
                      <a14:foregroundMark x1="78234" y1="14110" x2="79877" y2="23006"/>
                      <a14:foregroundMark x1="40862" y1="7873" x2="40862" y2="7873"/>
                      <a14:foregroundMark x1="34702" y1="7464" x2="52567" y2="10634"/>
                      <a14:foregroundMark x1="35113" y1="4397" x2="40452" y2="9816"/>
                      <a14:foregroundMark x1="36140" y1="94683" x2="57906" y2="90184"/>
                      <a14:foregroundMark x1="57906" y1="90184" x2="36961" y2="9468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790954" y="3799946"/>
          <a:ext cx="505128" cy="992520"/>
        </a:xfrm>
        <a:prstGeom prst="rect">
          <a:avLst/>
        </a:prstGeom>
      </xdr:spPr>
    </xdr:pic>
    <xdr:clientData/>
  </xdr:twoCellAnchor>
  <xdr:twoCellAnchor editAs="oneCell">
    <xdr:from>
      <xdr:col>1</xdr:col>
      <xdr:colOff>1295930</xdr:colOff>
      <xdr:row>20</xdr:row>
      <xdr:rowOff>84665</xdr:rowOff>
    </xdr:from>
    <xdr:to>
      <xdr:col>1</xdr:col>
      <xdr:colOff>2227796</xdr:colOff>
      <xdr:row>20</xdr:row>
      <xdr:rowOff>921930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465690B3-7282-40C2-8D1B-F25DDBAC53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BEBA8EAE-BF5A-486C-A8C5-ECC9F3942E4B}">
              <a14:imgProps xmlns:a14="http://schemas.microsoft.com/office/drawing/2010/main">
                <a14:imgLayer r:embed="rId31">
                  <a14:imgEffect>
                    <a14:backgroundRemoval t="7617" b="94103" l="9912" r="89868">
                      <a14:foregroundMark x1="13656" y1="9582" x2="35463" y2="11794"/>
                      <a14:foregroundMark x1="35463" y1="11794" x2="70485" y2="8354"/>
                      <a14:foregroundMark x1="70485" y1="8354" x2="18943" y2="14742"/>
                      <a14:foregroundMark x1="20485" y1="90418" x2="33921" y2="91400"/>
                      <a14:foregroundMark x1="33921" y1="91400" x2="56388" y2="88206"/>
                      <a14:foregroundMark x1="74009" y1="7862" x2="83480" y2="16216"/>
                      <a14:foregroundMark x1="88987" y1="14742" x2="87885" y2="81572"/>
                      <a14:foregroundMark x1="23789" y1="94103" x2="34581" y2="916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220105" y="4904315"/>
          <a:ext cx="931866" cy="837265"/>
        </a:xfrm>
        <a:prstGeom prst="rect">
          <a:avLst/>
        </a:prstGeom>
      </xdr:spPr>
    </xdr:pic>
    <xdr:clientData/>
  </xdr:twoCellAnchor>
  <xdr:twoCellAnchor editAs="oneCell">
    <xdr:from>
      <xdr:col>1</xdr:col>
      <xdr:colOff>194478</xdr:colOff>
      <xdr:row>63</xdr:row>
      <xdr:rowOff>377235</xdr:rowOff>
    </xdr:from>
    <xdr:to>
      <xdr:col>1</xdr:col>
      <xdr:colOff>2026643</xdr:colOff>
      <xdr:row>63</xdr:row>
      <xdr:rowOff>1036507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954DA2A9-BEDA-49C9-954A-C49FC7B69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BEBA8EAE-BF5A-486C-A8C5-ECC9F3942E4B}">
              <a14:imgProps xmlns:a14="http://schemas.microsoft.com/office/drawing/2010/main">
                <a14:imgLayer r:embed="rId33"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4318584">
          <a:off x="3701925" y="28259955"/>
          <a:ext cx="659272" cy="1832165"/>
        </a:xfrm>
        <a:prstGeom prst="rect">
          <a:avLst/>
        </a:prstGeom>
      </xdr:spPr>
    </xdr:pic>
    <xdr:clientData/>
  </xdr:twoCellAnchor>
  <xdr:twoCellAnchor editAs="oneCell">
    <xdr:from>
      <xdr:col>1</xdr:col>
      <xdr:colOff>1840441</xdr:colOff>
      <xdr:row>47</xdr:row>
      <xdr:rowOff>218324</xdr:rowOff>
    </xdr:from>
    <xdr:to>
      <xdr:col>1</xdr:col>
      <xdr:colOff>3227097</xdr:colOff>
      <xdr:row>47</xdr:row>
      <xdr:rowOff>1448857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407C3165-20CD-4BC4-8AD5-0CC6723596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/>
        <a:srcRect t="18078"/>
        <a:stretch/>
      </xdr:blipFill>
      <xdr:spPr>
        <a:xfrm>
          <a:off x="4764616" y="17982449"/>
          <a:ext cx="1386656" cy="1230533"/>
        </a:xfrm>
        <a:prstGeom prst="rect">
          <a:avLst/>
        </a:prstGeom>
      </xdr:spPr>
    </xdr:pic>
    <xdr:clientData/>
  </xdr:twoCellAnchor>
  <xdr:twoCellAnchor editAs="oneCell">
    <xdr:from>
      <xdr:col>1</xdr:col>
      <xdr:colOff>100012</xdr:colOff>
      <xdr:row>47</xdr:row>
      <xdr:rowOff>1226608</xdr:rowOff>
    </xdr:from>
    <xdr:to>
      <xdr:col>1</xdr:col>
      <xdr:colOff>1027052</xdr:colOff>
      <xdr:row>47</xdr:row>
      <xdr:rowOff>1925107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E36580CB-7D46-42F6-93A7-6A9C53AE48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8949" y="18990733"/>
          <a:ext cx="922278" cy="6984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359833</xdr:colOff>
      <xdr:row>33</xdr:row>
      <xdr:rowOff>87989</xdr:rowOff>
    </xdr:from>
    <xdr:to>
      <xdr:col>1</xdr:col>
      <xdr:colOff>1761595</xdr:colOff>
      <xdr:row>33</xdr:row>
      <xdr:rowOff>1131675</xdr:rowOff>
    </xdr:to>
    <xdr:pic>
      <xdr:nvPicPr>
        <xdr:cNvPr id="31" name="Picture 30" descr="A machine with pipes on it&#10;&#10;Description automatically generated with medium confidence">
          <a:extLst>
            <a:ext uri="{FF2B5EF4-FFF2-40B4-BE49-F238E27FC236}">
              <a16:creationId xmlns:a16="http://schemas.microsoft.com/office/drawing/2014/main" id="{D12F5556-06C4-5FC3-C6B5-18270D0DDC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r:link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80833" y="12946739"/>
          <a:ext cx="1401762" cy="1043686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95249</xdr:colOff>
      <xdr:row>0</xdr:row>
      <xdr:rowOff>0</xdr:rowOff>
    </xdr:from>
    <xdr:to>
      <xdr:col>11</xdr:col>
      <xdr:colOff>66726</xdr:colOff>
      <xdr:row>34</xdr:row>
      <xdr:rowOff>161971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758DE77-A2CB-60C4-EF84-E8EFD4456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5249" y="0"/>
          <a:ext cx="7096177" cy="6315121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iageo-my.sharepoint.com/PROJECTION%20F05/SALES%20PLANING%202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T:\DOCUME~1\agborri\LOCALS~1\Temp\fpss03-04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T:\Financial%20Planning\PROJECTS\High%20Voltage%20CEAR\GCSA%20ELECTRICAL%20HV-LV%20CEAR-Final%20at%2030%25%20sensitivity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iageo-my.sharepoint.com/Finance/Demand/Manaccts/F08/Month%20End/P6/COGS/Quality/Equipment/F08%20Equipment%20Tracker%20-%20P6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iageo-my.sharepoint.com/Manaccts/F04/Month%20end/Period%2012/BS&amp;CF%20P12/IDEMROIL%20mvmt%20table%20P12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F:\FinancePC\prodcostF03\DistCoh\CentrecostsRev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iageo-my.sharepoint.com/Manaccts/F06/Month%20End/P2/COGS/Supply%20COGS/COGS%20Check%20Beer%20P2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iageo-my.sharepoint.com/Manaccts/Overheads%20Monthly%20Files/F04%20Overheads/F04%20LE2%20OH/DIOM%20Budgets%20payroll%20post%20diom%20inclu%20wines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iageo-my.sharepoint.com/PersonalData/Consolidated%20R&amp;O%20template%20H1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F:\FinancePC\prodcostF03\NewPCs\RecoveryandMaterialsWorkings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ubfp01\shared_data\Manaccts\F06\Month%20End\P9\Finance%20Pack\A&amp;P%20Month%20End%20Report%20-%20P9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F:\DATA%20MIGRATION\UTT2\Loads\Pricing\IC%20Pricing.xls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iageo-my.sharepoint.com/FinancePC/ProdcostF05/Queries/F04%20Queries/SKU%20COSTS%20F04-%20Tom%20Adams%20query%20ROI%20&amp;%20NI.xls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iageo-my.sharepoint.com/Supply%20HQ%20Finance/SBR%20F03/Product%20costs/Final%20Standards/Costing%20Book%20for%20rec%20to%20plan%20with%20rm%20costs.xls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iageo-my.sharepoint.com/PersonalData/ColePea/Desktop/PO%20Requests/F14/PO%20Request%20Form%20Guinness%20Livery%2018%2001%2013.xlsx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UBVFSS001G\dfs.link.Shared%20Data$\Finance\Demand\Manaccts\F06\Risks%20&amp;%20Opps\Period%2011\NI%20February%20RO%20financial%20impact%20P8.xls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F:\FinancePC\prodcostF03\DistCoh\CentrecostsRev25012002.xls" TargetMode="External"/></Relationships>
</file>

<file path=xl/externalLinks/_rels/externalLink1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ro.xls" TargetMode="External"/></Relationships>
</file>

<file path=xl/externalLinks/_rels/externalLink1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ubfp01\shared_data\Temp\OLKC\Weekly%20Tracker%2009-04.xls" TargetMode="External"/></Relationships>
</file>

<file path=xl/externalLinks/_rels/externalLink20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iageo-my.sharepoint.com/Take%20Home%20Trade/Demand%20Planning/Weekly%20Tracker%2003-05.xls" TargetMode="External"/></Relationships>
</file>

<file path=xl/externalLinks/_rels/externalLink2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UBFP01\shared_data\Manaccts\F04\Month%20end\Period%203\Manaccts\SBR%20F03-F07\19%20april%20sub\STRAT%20PLAN%20APR%20SUB%20GH.xls" TargetMode="External"/></Relationships>
</file>

<file path=xl/externalLinks/_rels/externalLink2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UBFP01\shared_data\Manaccts\SBR%20F03-F07\20%20may%20review\STRAT%20PLAN%20OUTPUTS%2019%20april%20sub.xls" TargetMode="External"/></Relationships>
</file>

<file path=xl/externalLinks/_rels/externalLink2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UBFP01\shared_data\Manaccts\F04\Month%20end\Period%203\Manaccts\SBR%20F03-F07\19%20april%20sub\Wines%20&amp;%20Spirits%20Workings%20NF%20190402.xls" TargetMode="External"/></Relationships>
</file>

<file path=xl/externalLinks/_rels/externalLink2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Working%20spirits.xls" TargetMode="External"/></Relationships>
</file>

<file path=xl/externalLinks/_rels/externalLink2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ubfp01\shared_data\Take%20Home%20Trade\BPM\Oct%20F05\meeting\Risks%20and%20Opps%20schedule%20Sep%2004_ROI_THT.xls" TargetMode="External"/></Relationships>
</file>

<file path=xl/externalLinks/_rels/externalLink26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iageo-my.sharepoint.com/TEMP/Sth%20east%20EP%20analysis1.xls" TargetMode="External"/></Relationships>
</file>

<file path=xl/externalLinks/_rels/externalLink2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UBFP01\shared_data\Manaccts\F04\Month%20end\Period%206\Manaccts\SBR%20F03-F07\19%20april%20sub\Wines%20&amp;%20Spirits%20Workings%20NF%20190402.xls" TargetMode="External"/></Relationships>
</file>

<file path=xl/externalLinks/_rels/externalLink2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UBFP01\shared_data\Manaccts\F04\Month%20end\Period%203\Temp\OLKB\Volumes%20Support%20Rep%20P8.xls" TargetMode="External"/></Relationships>
</file>

<file path=xl/externalLinks/_rels/externalLink2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Travel%20Expense%20reports%20F01\Travel%20Expense%20Report%20March%20%20SS.xls" TargetMode="External"/></Relationships>
</file>

<file path=xl/externalLinks/_rels/externalLink3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UBVFSS001g\dfs.link.Shared%20Data$\Finance\Demand\Manaccts\F07\Month%20End\P6\A&amp;P\1.%20Finance%20Pack%20preparation%20files\2.%20A&amp;P%20Month%20End%20Report%20P6%20F07.xls" TargetMode="External"/></Relationships>
</file>

<file path=xl/externalLinks/_rels/externalLink31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iageo-my.sharepoint.com/Diageo%20Ireland%20Finance/Monthly%20Financial%20Packs/F06/F06%20A&amp;P%20-%20P2.xls" TargetMode="External"/></Relationships>
</file>

<file path=xl/externalLinks/_rels/externalLink3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UBFP01\shared_data\Manaccts\F04\Month%20end\Period%203\Temp\OLK17\Volume%20report%20support.xls" TargetMode="External"/></Relationships>
</file>

<file path=xl/externalLinks/_rels/externalLink3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UBFP01\shared_data\Manaccts\F04\Month%20end\Period%203\TEMP\GUDV%20Volumes.xls" TargetMode="External"/></Relationships>
</file>

<file path=xl/externalLinks/_rels/externalLink3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F:\FinancePC\prodcostF03\Outyears\F03%20Outer%20Yrs%20Volumes%2021-02-02.xls" TargetMode="External"/></Relationships>
</file>

<file path=xl/externalLinks/_rels/externalLink35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iageo-my.sharepoint.com/TEMP/palletsUSA1.xls" TargetMode="External"/></Relationships>
</file>

<file path=xl/externalLinks/_rels/externalLink3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Manaccts\SBR%20F03-F07\OLAP%20F03\ROI_WSLE4.xls" TargetMode="External"/></Relationships>
</file>

<file path=xl/externalLinks/_rels/externalLink37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iageo-my.sharepoint.com/FinancePC/ProdCostF06/CK11n/CK11n%20Input%20Model%20V13.xls" TargetMode="External"/></Relationships>
</file>

<file path=xl/externalLinks/_rels/externalLink38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iageo-my.sharepoint.com/dfs.link.Shared%20Data$/Finance/PLAN&amp;REP/Diageo%20International/2007/F07%20reporting/P12/BPM%20Pre%20read/International/LATAM/Fw%20FY%20F07%20Tracker%20draft%20090707.xls.txt" TargetMode="External"/></Relationships>
</file>

<file path=xl/externalLinks/_rels/externalLink39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iageo-my.sharepoint.com/Documents%20and%20Settings/CollinsJh/Local%20Settings/Temporary%20Internet%20Files/OLK7/Capex%20PO's%20Wrong%20IO%2007%2009%2007%20(4).xls" TargetMode="External"/></Relationships>
</file>

<file path=xl/externalLinks/_rels/externalLink4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ubfp01\shared_data\Manaccts\F06\Risks%20&amp;%20Opps\Period%204\Consolidated%20R&amp;O%20P4.xls" TargetMode="External"/></Relationships>
</file>

<file path=xl/externalLinks/_rels/externalLink41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iageo-my.sharepoint.com/Supply%20HQ%20Finance/F03%20Monthly%20Reporting/P12%20-%20June/Volumes/Year%20End%20Volumes/Volume%20Workings/Runc%20P09.xls" TargetMode="External"/></Relationships>
</file>

<file path=xl/externalLinks/_rels/externalLink42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iageo-my.sharepoint.com/ROI%20On%20Trade%20Channel/F06%20ROI%20On%20Trade%20BPM/Day%205%20Meetings/5.%20Dec%20BPM/ROI_OnTrade_R&amp;Os_P5_EM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SUMMARY"/>
      <sheetName val="GUINNESS GM"/>
      <sheetName val="GUINNESS PM"/>
      <sheetName val="MALTA"/>
      <sheetName val="GOLD HARP "/>
      <sheetName val="SATZENBRAU"/>
      <sheetName val="GORDON SPARK"/>
      <sheetName val="GUINNESS SMOOTH"/>
      <sheetName val="GROWTH RATE"/>
      <sheetName val="Week1"/>
      <sheetName val="Week2"/>
      <sheetName val="Week3"/>
      <sheetName val="Week4"/>
      <sheetName val="Week5"/>
      <sheetName val="Plant assumptions"/>
      <sheetName val="COGP tracker-YTD"/>
      <sheetName val="GUINNESS_GM"/>
      <sheetName val="GUINNESS_PM"/>
      <sheetName val="GOLD_HARP_"/>
      <sheetName val="GORDON_SPARK"/>
      <sheetName val="GUINNESS_SMOOTH"/>
      <sheetName val="GROWTH_RATE"/>
      <sheetName val="Plant_assumptions"/>
      <sheetName val="GUINNESS_GM2"/>
      <sheetName val="GUINNESS_PM2"/>
      <sheetName val="GOLD_HARP_2"/>
      <sheetName val="GORDON_SPARK2"/>
      <sheetName val="GUINNESS_SMOOTH2"/>
      <sheetName val="GROWTH_RATE2"/>
      <sheetName val="Plant_assumptions2"/>
      <sheetName val="GUINNESS_GM1"/>
      <sheetName val="GUINNESS_PM1"/>
      <sheetName val="GOLD_HARP_1"/>
      <sheetName val="GORDON_SPARK1"/>
      <sheetName val="GUINNESS_SMOOTH1"/>
      <sheetName val="GROWTH_RATE1"/>
      <sheetName val="Plant_assumptions1"/>
      <sheetName val="Constants"/>
      <sheetName val="GUINNESS_GM3"/>
      <sheetName val="GUINNESS_PM3"/>
      <sheetName val="GOLD_HARP_3"/>
      <sheetName val="GORDON_SPARK3"/>
      <sheetName val="GUINNESS_SMOOTH3"/>
      <sheetName val="GROWTH_RATE3"/>
      <sheetName val="Plant_assumptions3"/>
      <sheetName val="COGP_tracker-YTD"/>
      <sheetName val="DOM Outlook"/>
      <sheetName val="SALES PLANING 2"/>
      <sheetName val="Validation"/>
      <sheetName val="D"/>
      <sheetName val="Sheet2"/>
      <sheetName val="SEGMENTACION"/>
      <sheetName val="Lookup Tables"/>
      <sheetName val="Lists"/>
      <sheetName val="GUINNESS_GM4"/>
      <sheetName val="GUINNESS_PM4"/>
      <sheetName val="GOLD_HARP_4"/>
      <sheetName val="GORDON_SPARK4"/>
      <sheetName val="GUINNESS_SMOOTH4"/>
      <sheetName val="GROWTH_RATE4"/>
      <sheetName val="Plant_assumptions4"/>
      <sheetName val="COGP_tracker-YTD1"/>
      <sheetName val="DOM_Outlook"/>
      <sheetName val="SALES_PLANING_2"/>
      <sheetName val="Lookup_Tables"/>
      <sheetName val="On-Off Trade final distribution"/>
      <sheetName val="Sheet4"/>
      <sheetName val="SAP Payment terms"/>
      <sheetName val="References"/>
      <sheetName val="Sheet1"/>
      <sheetName val="source meeting"/>
      <sheetName val="Valor Actual 2002"/>
      <sheetName val="Working Sheet"/>
      <sheetName val="Dropdown"/>
      <sheetName val="GUINNESS_GM5"/>
      <sheetName val="Drop down"/>
      <sheetName val="Sheet3"/>
      <sheetName val="PROYECTADO DE COSTOS TDJ 100%"/>
      <sheetName val="Category Mapping"/>
      <sheetName val="Lists "/>
      <sheetName val="PROD°"/>
      <sheetName val="FX Rates"/>
      <sheetName val="INPUT"/>
      <sheetName val="GM GEARING"/>
      <sheetName val="GUINNESS_PM5"/>
      <sheetName val="GOLD_HARP_5"/>
      <sheetName val="GORDON_SPARK5"/>
      <sheetName val="GUINNESS_SMOOTH5"/>
      <sheetName val="GROWTH_RATE5"/>
      <sheetName val="Plant_assumptions5"/>
      <sheetName val="COGP_tracker-YTD2"/>
      <sheetName val="DOM_Outlook1"/>
      <sheetName val="SALES_PLANING_21"/>
      <sheetName val="Lookup_Tables1"/>
      <sheetName val="GUINNESS_GM6"/>
      <sheetName val="On-Off_Trade_final_distribution"/>
      <sheetName val="SAP_Payment_terms"/>
      <sheetName val="source_meeting"/>
      <sheetName val="Valor_Actual_2002"/>
      <sheetName val="Category_Mapping"/>
      <sheetName val="Lists_"/>
      <sheetName val="PROYECTADO_DE_COSTOS_TDJ_100%"/>
      <sheetName val="Working_Sheet"/>
      <sheetName val="Drop_down"/>
      <sheetName val="FX_Rates"/>
      <sheetName val="Country Mapping"/>
      <sheetName val="Incoterms"/>
      <sheetName val="Spend Analysis"/>
      <sheetName val="FX"/>
      <sheetName val="GH GM"/>
      <sheetName val="SPARK"/>
      <sheetName val="FES PM"/>
      <sheetName val="SUPERMONT P"/>
      <sheetName val="FES GM"/>
      <sheetName val="SATZ GM"/>
      <sheetName val="SUPERMONT"/>
      <sheetName val="Data Validation"/>
      <sheetName val="BcoDados"/>
      <sheetName val="Mapping"/>
      <sheetName val="reason codes"/>
      <sheetName val="Lookups"/>
      <sheetName val="GUINNESS_GM7"/>
      <sheetName val="GUINNESS_PM6"/>
      <sheetName val="GOLD_HARP_6"/>
      <sheetName val="GORDON_SPARK6"/>
      <sheetName val="GUINNESS_SMOOTH6"/>
      <sheetName val="GROWTH_RATE6"/>
      <sheetName val="Plant_assumptions6"/>
      <sheetName val="COGP_tracker-YTD3"/>
      <sheetName val="DOM_Outlook2"/>
      <sheetName val="SALES_PLANING_22"/>
      <sheetName val="Lookup_Tables2"/>
      <sheetName val="On-Off_Trade_final_distributio1"/>
      <sheetName val="SAP_Payment_terms1"/>
      <sheetName val="Valor_Actual_20021"/>
      <sheetName val="source_meeting1"/>
      <sheetName val="Category_Mapping1"/>
      <sheetName val="Lists_1"/>
      <sheetName val="PROYECTADO_DE_COSTOS_TDJ_100%1"/>
      <sheetName val="Working_Sheet1"/>
      <sheetName val="Drop_down1"/>
      <sheetName val="FX_Rates1"/>
      <sheetName val="GM_GEARING"/>
      <sheetName val="Country_Mapping"/>
      <sheetName val="Spend_Analysis"/>
      <sheetName val="GH_GM"/>
      <sheetName val="FES_PM"/>
      <sheetName val="SUPERMONT_P"/>
      <sheetName val="FES_GM"/>
      <sheetName val="SATZ_GM"/>
      <sheetName val="Data_Validation"/>
      <sheetName val="reason_codes"/>
      <sheetName val="GUINNESS_GM8"/>
      <sheetName val="GUINNESS_PM7"/>
      <sheetName val="GOLD_HARP_7"/>
      <sheetName val="GORDON_SPARK7"/>
      <sheetName val="GUINNESS_SMOOTH7"/>
      <sheetName val="GROWTH_RATE7"/>
      <sheetName val="Plant_assumptions7"/>
      <sheetName val="COGP_tracker-YTD4"/>
      <sheetName val="DOM_Outlook3"/>
      <sheetName val="SALES_PLANING_23"/>
      <sheetName val="Lookup_Tables3"/>
      <sheetName val="On-Off_Trade_final_distributio2"/>
      <sheetName val="SAP_Payment_terms2"/>
      <sheetName val="source_meeting2"/>
      <sheetName val="Valor_Actual_20022"/>
      <sheetName val="Working_Sheet2"/>
      <sheetName val="Drop_down2"/>
      <sheetName val="PROYECTADO_DE_COSTOS_TDJ_100%2"/>
      <sheetName val="Category_Mapping2"/>
      <sheetName val="Lists_2"/>
      <sheetName val="FX_Rates2"/>
      <sheetName val="GM_GEARING1"/>
      <sheetName val="Country_Mapping1"/>
      <sheetName val="Spend_Analysis1"/>
      <sheetName val="GH_GM1"/>
      <sheetName val="FES_PM1"/>
      <sheetName val="SUPERMONT_P1"/>
      <sheetName val="FES_GM1"/>
      <sheetName val="SATZ_GM1"/>
      <sheetName val="Data_Validation1"/>
      <sheetName val="reason_codes1"/>
      <sheetName val="GUINNESS_GM9"/>
      <sheetName val="GUINNESS_PM8"/>
      <sheetName val="GOLD_HARP_8"/>
      <sheetName val="GORDON_SPARK8"/>
      <sheetName val="GUINNESS_SMOOTH8"/>
      <sheetName val="GROWTH_RATE8"/>
      <sheetName val="Plant_assumptions8"/>
      <sheetName val="COGP_tracker-YTD5"/>
      <sheetName val="DOM_Outlook4"/>
      <sheetName val="SALES_PLANING_24"/>
      <sheetName val="Lookup_Tables4"/>
      <sheetName val="On-Off_Trade_final_distributio3"/>
      <sheetName val="SAP_Payment_terms3"/>
      <sheetName val="source_meeting3"/>
      <sheetName val="Valor_Actual_20023"/>
      <sheetName val="Working_Sheet3"/>
      <sheetName val="Drop_down3"/>
      <sheetName val="PROYECTADO_DE_COSTOS_TDJ_100%3"/>
      <sheetName val="Category_Mapping3"/>
      <sheetName val="Lists_3"/>
      <sheetName val="FX_Rates3"/>
      <sheetName val="GM_GEARING2"/>
      <sheetName val="Country_Mapping2"/>
      <sheetName val="Spend_Analysis2"/>
      <sheetName val="GH_GM2"/>
      <sheetName val="FES_PM2"/>
      <sheetName val="SUPERMONT_P2"/>
      <sheetName val="FES_GM2"/>
      <sheetName val="SATZ_GM2"/>
      <sheetName val="Data_Validation2"/>
      <sheetName val="reason_codes2"/>
      <sheetName val="By brand"/>
      <sheetName val="GUINNESS_GM10"/>
      <sheetName val="GUINNESS_PM9"/>
      <sheetName val="GOLD_HARP_9"/>
      <sheetName val="GORDON_SPARK9"/>
      <sheetName val="GUINNESS_SMOOTH9"/>
      <sheetName val="GROWTH_RATE9"/>
      <sheetName val="Plant_assumptions9"/>
      <sheetName val="COGP_tracker-YTD6"/>
      <sheetName val="DOM_Outlook5"/>
      <sheetName val="SALES_PLANING_25"/>
      <sheetName val="Lookup_Tables5"/>
      <sheetName val="On-Off_Trade_final_distributio4"/>
      <sheetName val="SAP_Payment_terms4"/>
      <sheetName val="source_meeting4"/>
      <sheetName val="Valor_Actual_20024"/>
      <sheetName val="PROYECTADO_DE_COSTOS_TDJ_100%4"/>
      <sheetName val="Category_Mapping4"/>
      <sheetName val="Lists_4"/>
      <sheetName val="Working_Sheet4"/>
      <sheetName val="Drop_down4"/>
      <sheetName val="FX_Rates4"/>
      <sheetName val="GM_GEARING3"/>
      <sheetName val="Country_Mapping3"/>
      <sheetName val="Spend_Analysis3"/>
      <sheetName val="GH_GM3"/>
      <sheetName val="FES_PM3"/>
      <sheetName val="SUPERMONT_P3"/>
      <sheetName val="FES_GM3"/>
      <sheetName val="SATZ_GM3"/>
      <sheetName val="Data_Validation3"/>
      <sheetName val="reason_codes3"/>
      <sheetName val="GUINNESS_GM11"/>
      <sheetName val="GUINNESS_PM10"/>
      <sheetName val="GOLD_HARP_10"/>
      <sheetName val="GORDON_SPARK10"/>
      <sheetName val="GUINNESS_SMOOTH10"/>
      <sheetName val="GROWTH_RATE10"/>
      <sheetName val="Plant_assumptions10"/>
      <sheetName val="COGP_tracker-YTD7"/>
      <sheetName val="DOM_Outlook6"/>
      <sheetName val="SALES_PLANING_26"/>
      <sheetName val="Lookup_Tables6"/>
      <sheetName val="On-Off_Trade_final_distributio5"/>
      <sheetName val="SAP_Payment_terms5"/>
      <sheetName val="source_meeting5"/>
      <sheetName val="Valor_Actual_20025"/>
      <sheetName val="Working_Sheet5"/>
      <sheetName val="Drop_down5"/>
      <sheetName val="PROYECTADO_DE_COSTOS_TDJ_100%5"/>
      <sheetName val="Category_Mapping5"/>
      <sheetName val="Lists_5"/>
      <sheetName val="FX_Rates5"/>
      <sheetName val="GM_GEARING4"/>
      <sheetName val="Country_Mapping4"/>
      <sheetName val="Spend_Analysis4"/>
      <sheetName val="GH_GM4"/>
      <sheetName val="FES_PM4"/>
      <sheetName val="SUPERMONT_P4"/>
      <sheetName val="FES_GM4"/>
      <sheetName val="SATZ_GM4"/>
      <sheetName val="Data_Validation4"/>
      <sheetName val="reason_codes4"/>
      <sheetName val="All GL's"/>
      <sheetName val="Tables"/>
      <sheetName val="Dropdowns"/>
      <sheetName val="All_GL's"/>
      <sheetName val="R2"/>
      <sheetName val="Q2 Renta de tierras"/>
      <sheetName val="Q2"/>
      <sheetName val="Q1"/>
      <sheetName val="Altos Norte"/>
      <sheetName val="Altos Sur"/>
      <sheetName val="%ART"/>
      <sheetName val="Agave DJA F20"/>
      <sheetName val="Madurez Prácticas"/>
      <sheetName val="Costo x Zona y Concepto OVH"/>
      <sheetName val="GUINNESS_GM12"/>
      <sheetName val="GUINNESS_PM11"/>
      <sheetName val="GOLD_HARP_11"/>
      <sheetName val="GORDON_SPARK11"/>
      <sheetName val="GUINNESS_SMOOTH11"/>
      <sheetName val="GROWTH_RATE11"/>
      <sheetName val="Plant_assumptions11"/>
      <sheetName val="COGP_tracker-YTD8"/>
      <sheetName val="DOM_Outlook7"/>
      <sheetName val="SALES_PLANING_27"/>
      <sheetName val="Lookup_Tables7"/>
      <sheetName val="On-Off_Trade_final_distributio6"/>
      <sheetName val="SAP_Payment_terms6"/>
      <sheetName val="source_meeting6"/>
      <sheetName val="Valor_Actual_20026"/>
      <sheetName val="Category_Mapping6"/>
      <sheetName val="Lists_6"/>
      <sheetName val="PROYECTADO_DE_COSTOS_TDJ_100%6"/>
      <sheetName val="Working_Sheet6"/>
      <sheetName val="Drop_down6"/>
      <sheetName val="FX_Rates6"/>
      <sheetName val="GM_GEARING5"/>
      <sheetName val="Country_Mapping5"/>
      <sheetName val="Spend_Analysis5"/>
      <sheetName val="GH_GM5"/>
      <sheetName val="FES_PM5"/>
      <sheetName val="SUPERMONT_P5"/>
      <sheetName val="FES_GM5"/>
      <sheetName val="SATZ_GM5"/>
      <sheetName val="Data_Validation5"/>
      <sheetName val="reason_codes5"/>
      <sheetName val="By_brand"/>
      <sheetName val="GUINNESS_GM13"/>
      <sheetName val="GUINNESS_PM12"/>
      <sheetName val="GOLD_HARP_12"/>
      <sheetName val="GORDON_SPARK12"/>
      <sheetName val="GUINNESS_SMOOTH12"/>
      <sheetName val="GROWTH_RATE12"/>
      <sheetName val="Plant_assumptions12"/>
      <sheetName val="COGP_tracker-YTD9"/>
      <sheetName val="DOM_Outlook8"/>
      <sheetName val="SALES_PLANING_28"/>
      <sheetName val="Lookup_Tables8"/>
      <sheetName val="On-Off_Trade_final_distributio7"/>
      <sheetName val="SAP_Payment_terms7"/>
      <sheetName val="source_meeting7"/>
      <sheetName val="Valor_Actual_20027"/>
      <sheetName val="PROYECTADO_DE_COSTOS_TDJ_100%7"/>
      <sheetName val="Category_Mapping7"/>
      <sheetName val="Lists_7"/>
      <sheetName val="Working_Sheet7"/>
      <sheetName val="Drop_down7"/>
      <sheetName val="FX_Rates7"/>
      <sheetName val="GM_GEARING6"/>
      <sheetName val="Country_Mapping6"/>
      <sheetName val="Spend_Analysis6"/>
      <sheetName val="GH_GM6"/>
      <sheetName val="FES_PM6"/>
      <sheetName val="SUPERMONT_P6"/>
      <sheetName val="FES_GM6"/>
      <sheetName val="SATZ_GM6"/>
      <sheetName val="Data_Validation6"/>
      <sheetName val="reason_codes6"/>
      <sheetName val="By_brand1"/>
      <sheetName val="All_GL's1"/>
      <sheetName val="GUINNESS_GM14"/>
      <sheetName val="GUINNESS_PM13"/>
      <sheetName val="GOLD_HARP_13"/>
      <sheetName val="GORDON_SPARK13"/>
      <sheetName val="GUINNESS_SMOOTH13"/>
      <sheetName val="GROWTH_RATE13"/>
      <sheetName val="Plant_assumptions13"/>
      <sheetName val="COGP_tracker-YTD10"/>
      <sheetName val="DOM_Outlook9"/>
      <sheetName val="SALES_PLANING_29"/>
      <sheetName val="Lookup_Tables9"/>
      <sheetName val="On-Off_Trade_final_distributio8"/>
      <sheetName val="SAP_Payment_terms8"/>
      <sheetName val="source_meeting8"/>
      <sheetName val="Valor_Actual_20028"/>
      <sheetName val="PROYECTADO_DE_COSTOS_TDJ_100%8"/>
      <sheetName val="Category_Mapping8"/>
      <sheetName val="Lists_8"/>
      <sheetName val="Working_Sheet8"/>
      <sheetName val="Drop_down8"/>
      <sheetName val="FX_Rates8"/>
      <sheetName val="GM_GEARING7"/>
      <sheetName val="Country_Mapping7"/>
      <sheetName val="Spend_Analysis7"/>
      <sheetName val="GH_GM7"/>
      <sheetName val="FES_PM7"/>
      <sheetName val="SUPERMONT_P7"/>
      <sheetName val="FES_GM7"/>
      <sheetName val="SATZ_GM7"/>
      <sheetName val="Data_Validation7"/>
      <sheetName val="reason_codes7"/>
      <sheetName val="By_brand2"/>
      <sheetName val="All_GL's2"/>
      <sheetName val="Q2_Renta_de_tierras"/>
      <sheetName val="Altos_Norte"/>
      <sheetName val="Altos_Sur"/>
      <sheetName val="Agave_DJA_F20"/>
      <sheetName val="Madurez_Prácticas"/>
      <sheetName val="Costo_x_Zona_y_Concepto_OVH"/>
      <sheetName val="GUINNESS_GM15"/>
      <sheetName val="GUINNESS_PM14"/>
      <sheetName val="GOLD_HARP_14"/>
      <sheetName val="GORDON_SPARK14"/>
      <sheetName val="GUINNESS_SMOOTH14"/>
      <sheetName val="GROWTH_RATE14"/>
      <sheetName val="Plant_assumptions14"/>
      <sheetName val="COGP_tracker-YTD11"/>
      <sheetName val="DOM_Outlook10"/>
      <sheetName val="SALES_PLANING_210"/>
      <sheetName val="Lookup_Tables10"/>
      <sheetName val="On-Off_Trade_final_distributio9"/>
      <sheetName val="SAP_Payment_terms9"/>
      <sheetName val="source_meeting9"/>
      <sheetName val="Valor_Actual_20029"/>
      <sheetName val="PROYECTADO_DE_COSTOS_TDJ_100%9"/>
      <sheetName val="Category_Mapping9"/>
      <sheetName val="Lists_9"/>
      <sheetName val="Working_Sheet9"/>
      <sheetName val="Drop_down9"/>
      <sheetName val="FX_Rates9"/>
      <sheetName val="GM_GEARING8"/>
      <sheetName val="Country_Mapping8"/>
      <sheetName val="Spend_Analysis8"/>
      <sheetName val="GH_GM8"/>
      <sheetName val="FES_PM8"/>
      <sheetName val="SUPERMONT_P8"/>
      <sheetName val="FES_GM8"/>
      <sheetName val="SATZ_GM8"/>
      <sheetName val="Data_Validation8"/>
      <sheetName val="reason_codes8"/>
      <sheetName val="By_brand3"/>
      <sheetName val="All_GL's3"/>
      <sheetName val="F20 YTD-PEN"/>
      <sheetName val="MARKET SHARE"/>
      <sheetName val="F20AOP"/>
      <sheetName val="GUINNESS_GM16"/>
      <sheetName val="GUINNESS_PM15"/>
      <sheetName val="GOLD_HARP_15"/>
      <sheetName val="GORDON_SPARK15"/>
      <sheetName val="GUINNESS_SMOOTH15"/>
      <sheetName val="GROWTH_RATE15"/>
      <sheetName val="Plant_assumptions15"/>
      <sheetName val="COGP_tracker-YTD12"/>
      <sheetName val="DOM_Outlook11"/>
      <sheetName val="SALES_PLANING_211"/>
      <sheetName val="Lookup_Tables11"/>
      <sheetName val="On-Off_Trade_final_distributi10"/>
      <sheetName val="SAP_Payment_terms10"/>
      <sheetName val="source_meeting10"/>
      <sheetName val="Valor_Actual_200210"/>
      <sheetName val="PROYECTADO_DE_COSTOS_TDJ_100%10"/>
      <sheetName val="Category_Mapping10"/>
      <sheetName val="Lists_10"/>
      <sheetName val="Working_Sheet10"/>
      <sheetName val="Drop_down10"/>
      <sheetName val="FX_Rates10"/>
      <sheetName val="GM_GEARING9"/>
      <sheetName val="Country_Mapping9"/>
      <sheetName val="Spend_Analysis9"/>
      <sheetName val="GH_GM9"/>
      <sheetName val="FES_PM9"/>
      <sheetName val="SUPERMONT_P9"/>
      <sheetName val="FES_GM9"/>
      <sheetName val="SATZ_GM9"/>
      <sheetName val="Data_Validation9"/>
      <sheetName val="reason_codes9"/>
      <sheetName val="By_brand4"/>
      <sheetName val="All_GL's4"/>
      <sheetName val="Q2_Renta_de_tierras1"/>
      <sheetName val="Altos_Norte1"/>
      <sheetName val="Altos_Sur1"/>
      <sheetName val="Agave_DJA_F201"/>
      <sheetName val="Madurez_Prácticas1"/>
      <sheetName val="Costo_x_Zona_y_Concepto_OVH1"/>
      <sheetName val="FY"/>
      <sheetName val="BASE"/>
      <sheetName val="GUINNESS_GM17"/>
      <sheetName val="GUINNESS_PM16"/>
      <sheetName val="GOLD_HARP_16"/>
      <sheetName val="GORDON_SPARK16"/>
      <sheetName val="GUINNESS_SMOOTH16"/>
      <sheetName val="GROWTH_RATE16"/>
      <sheetName val="Plant_assumptions16"/>
      <sheetName val="COGP_tracker-YTD13"/>
      <sheetName val="DOM_Outlook12"/>
      <sheetName val="SALES_PLANING_212"/>
      <sheetName val="Lookup_Tables12"/>
      <sheetName val="On-Off_Trade_final_distributi11"/>
      <sheetName val="SAP_Payment_terms11"/>
      <sheetName val="source_meeting11"/>
      <sheetName val="Valor_Actual_200211"/>
      <sheetName val="PROYECTADO_DE_COSTOS_TDJ_100%11"/>
      <sheetName val="Category_Mapping11"/>
      <sheetName val="Lists_11"/>
      <sheetName val="Working_Sheet11"/>
      <sheetName val="Drop_down11"/>
      <sheetName val="FX_Rates11"/>
      <sheetName val="GM_GEARING10"/>
      <sheetName val="Country_Mapping10"/>
      <sheetName val="Spend_Analysis10"/>
      <sheetName val="GH_GM10"/>
      <sheetName val="FES_PM10"/>
      <sheetName val="SUPERMONT_P10"/>
      <sheetName val="FES_GM10"/>
      <sheetName val="SATZ_GM10"/>
      <sheetName val="Data_Validation10"/>
      <sheetName val="reason_codes10"/>
      <sheetName val="By_brand5"/>
      <sheetName val="All_GL's5"/>
      <sheetName val="Q2_Renta_de_tierras2"/>
      <sheetName val="Altos_Norte2"/>
      <sheetName val="Altos_Sur2"/>
      <sheetName val="Agave_DJA_F202"/>
      <sheetName val="Madurez_Prácticas2"/>
      <sheetName val="Costo_x_Zona_y_Concepto_OVH2"/>
      <sheetName val="F20_YTD-PEN"/>
      <sheetName val="MARKET_SHARE"/>
      <sheetName val="3XXX"/>
      <sheetName val="GUINNESS_GM18"/>
      <sheetName val="GUINNESS_PM17"/>
      <sheetName val="GOLD_HARP_17"/>
      <sheetName val="GORDON_SPARK17"/>
      <sheetName val="GUINNESS_SMOOTH17"/>
      <sheetName val="GROWTH_RATE17"/>
      <sheetName val="Plant_assumptions17"/>
      <sheetName val="COGP_tracker-YTD14"/>
      <sheetName val="DOM_Outlook13"/>
      <sheetName val="SALES_PLANING_213"/>
      <sheetName val="Lookup_Tables13"/>
      <sheetName val="On-Off_Trade_final_distributi12"/>
      <sheetName val="SAP_Payment_terms12"/>
      <sheetName val="source_meeting12"/>
      <sheetName val="Valor_Actual_200212"/>
      <sheetName val="Working_Sheet12"/>
      <sheetName val="PROYECTADO_DE_COSTOS_TDJ_100%12"/>
      <sheetName val="Category_Mapping12"/>
      <sheetName val="Lists_12"/>
      <sheetName val="Drop_down12"/>
      <sheetName val="FX_Rates12"/>
      <sheetName val="GM_GEARING11"/>
      <sheetName val="Country_Mapping11"/>
      <sheetName val="Spend_Analysis11"/>
      <sheetName val="GH_GM11"/>
      <sheetName val="FES_PM11"/>
      <sheetName val="SUPERMONT_P11"/>
      <sheetName val="FES_GM11"/>
      <sheetName val="SATZ_GM11"/>
      <sheetName val="Data_Validation11"/>
      <sheetName val="reason_codes11"/>
      <sheetName val="By_brand6"/>
      <sheetName val="All_GL's6"/>
      <sheetName val="Q2_Renta_de_tierras3"/>
      <sheetName val="Altos_Norte3"/>
      <sheetName val="Altos_Sur3"/>
      <sheetName val="Agave_DJA_F203"/>
      <sheetName val="Madurez_Prácticas3"/>
      <sheetName val="Costo_x_Zona_y_Concepto_OVH3"/>
      <sheetName val="F20_YTD-PEN1"/>
      <sheetName val="MARKET_SHARE1"/>
    </sheetNames>
    <sheetDataSet>
      <sheetData sheetId="0">
        <row r="12">
          <cell r="F12">
            <v>6.137061029662461</v>
          </cell>
        </row>
      </sheetData>
      <sheetData sheetId="1" refreshError="1">
        <row r="12">
          <cell r="F12">
            <v>6.137061029662461</v>
          </cell>
        </row>
        <row r="13">
          <cell r="F13">
            <v>3.7692771038405524</v>
          </cell>
        </row>
        <row r="14">
          <cell r="F14">
            <v>3.5513556477965209</v>
          </cell>
        </row>
        <row r="15">
          <cell r="F15">
            <v>3.6462768021105445</v>
          </cell>
        </row>
        <row r="16">
          <cell r="F16">
            <v>3.7556023750239418</v>
          </cell>
        </row>
        <row r="17">
          <cell r="F17">
            <v>4.4338283851568763</v>
          </cell>
        </row>
        <row r="18">
          <cell r="F18">
            <v>3.8819901658471561</v>
          </cell>
        </row>
        <row r="19">
          <cell r="F19">
            <v>4.4373109071329697</v>
          </cell>
        </row>
        <row r="20">
          <cell r="F20">
            <v>3.9677380522450978</v>
          </cell>
        </row>
        <row r="21">
          <cell r="F21">
            <v>3.5586234666436605</v>
          </cell>
        </row>
        <row r="22">
          <cell r="F22">
            <v>3.7494172494172524</v>
          </cell>
        </row>
        <row r="23">
          <cell r="F23">
            <v>3.5536858974359</v>
          </cell>
        </row>
        <row r="24">
          <cell r="F24">
            <v>3.8806239598318841</v>
          </cell>
        </row>
        <row r="25">
          <cell r="F25">
            <v>-4.0381534174637581</v>
          </cell>
        </row>
        <row r="26">
          <cell r="F26">
            <v>-7.6494386839214386</v>
          </cell>
        </row>
        <row r="27">
          <cell r="F27">
            <v>-15.068183420025086</v>
          </cell>
        </row>
        <row r="28">
          <cell r="F28">
            <v>-16.528253791697079</v>
          </cell>
        </row>
        <row r="29">
          <cell r="F29">
            <v>-25.124075674637467</v>
          </cell>
        </row>
        <row r="30">
          <cell r="F30">
            <v>-27.115947019259465</v>
          </cell>
        </row>
        <row r="31">
          <cell r="F31">
            <v>-25.729553092333681</v>
          </cell>
        </row>
        <row r="32">
          <cell r="F32">
            <v>-32.031794871794865</v>
          </cell>
        </row>
        <row r="33">
          <cell r="F33">
            <v>-34.234592378801182</v>
          </cell>
        </row>
        <row r="34">
          <cell r="F34">
            <v>-36.05715997506335</v>
          </cell>
        </row>
        <row r="35">
          <cell r="F35">
            <v>-61.815043042765801</v>
          </cell>
        </row>
      </sheetData>
      <sheetData sheetId="2"/>
      <sheetData sheetId="3">
        <row r="12">
          <cell r="F12">
            <v>6.137061029662461</v>
          </cell>
        </row>
      </sheetData>
      <sheetData sheetId="4">
        <row r="12">
          <cell r="F12">
            <v>6.137061029662461</v>
          </cell>
        </row>
      </sheetData>
      <sheetData sheetId="5">
        <row r="12">
          <cell r="F12">
            <v>6.137061029662461</v>
          </cell>
        </row>
      </sheetData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>
        <row r="12">
          <cell r="F12">
            <v>6.137061029662461</v>
          </cell>
        </row>
      </sheetData>
      <sheetData sheetId="24">
        <row r="12">
          <cell r="F12">
            <v>6.137061029662461</v>
          </cell>
        </row>
      </sheetData>
      <sheetData sheetId="25">
        <row r="12">
          <cell r="F12">
            <v>6.137061029662461</v>
          </cell>
        </row>
      </sheetData>
      <sheetData sheetId="26">
        <row r="12">
          <cell r="F12">
            <v>6.137061029662461</v>
          </cell>
        </row>
      </sheetData>
      <sheetData sheetId="27">
        <row r="12">
          <cell r="F12">
            <v>6.137061029662461</v>
          </cell>
        </row>
      </sheetData>
      <sheetData sheetId="28">
        <row r="12">
          <cell r="F12">
            <v>6.137061029662461</v>
          </cell>
        </row>
      </sheetData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>
        <row r="12">
          <cell r="F12">
            <v>6.137061029662461</v>
          </cell>
        </row>
      </sheetData>
      <sheetData sheetId="55">
        <row r="12">
          <cell r="F12">
            <v>6.137061029662461</v>
          </cell>
        </row>
      </sheetData>
      <sheetData sheetId="56">
        <row r="12">
          <cell r="F12">
            <v>6.137061029662461</v>
          </cell>
        </row>
      </sheetData>
      <sheetData sheetId="57">
        <row r="12">
          <cell r="F12">
            <v>6.137061029662461</v>
          </cell>
        </row>
      </sheetData>
      <sheetData sheetId="58">
        <row r="12">
          <cell r="F12">
            <v>6.137061029662461</v>
          </cell>
        </row>
      </sheetData>
      <sheetData sheetId="59">
        <row r="12">
          <cell r="F12">
            <v>6.137061029662461</v>
          </cell>
        </row>
      </sheetData>
      <sheetData sheetId="60">
        <row r="12">
          <cell r="F12">
            <v>6.137061029662461</v>
          </cell>
        </row>
      </sheetData>
      <sheetData sheetId="61">
        <row r="12">
          <cell r="F12">
            <v>6.137061029662461</v>
          </cell>
        </row>
      </sheetData>
      <sheetData sheetId="62">
        <row r="12">
          <cell r="F12">
            <v>6.137061029662461</v>
          </cell>
        </row>
      </sheetData>
      <sheetData sheetId="63">
        <row r="12">
          <cell r="F12">
            <v>6.137061029662461</v>
          </cell>
        </row>
      </sheetData>
      <sheetData sheetId="64">
        <row r="12">
          <cell r="F12">
            <v>6.137061029662461</v>
          </cell>
        </row>
      </sheetData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>
        <row r="12">
          <cell r="F12">
            <v>6.137061029662461</v>
          </cell>
        </row>
      </sheetData>
      <sheetData sheetId="85">
        <row r="12">
          <cell r="F12">
            <v>6.137061029662461</v>
          </cell>
        </row>
      </sheetData>
      <sheetData sheetId="86">
        <row r="12">
          <cell r="F12">
            <v>6.137061029662461</v>
          </cell>
        </row>
      </sheetData>
      <sheetData sheetId="87">
        <row r="12">
          <cell r="F12">
            <v>6.137061029662461</v>
          </cell>
        </row>
      </sheetData>
      <sheetData sheetId="88">
        <row r="12">
          <cell r="F12">
            <v>6.137061029662461</v>
          </cell>
        </row>
      </sheetData>
      <sheetData sheetId="89">
        <row r="12">
          <cell r="F12">
            <v>6.137061029662461</v>
          </cell>
        </row>
      </sheetData>
      <sheetData sheetId="90">
        <row r="12">
          <cell r="F12">
            <v>6.137061029662461</v>
          </cell>
        </row>
      </sheetData>
      <sheetData sheetId="91">
        <row r="12">
          <cell r="F12">
            <v>6.137061029662461</v>
          </cell>
        </row>
      </sheetData>
      <sheetData sheetId="92" refreshError="1"/>
      <sheetData sheetId="93" refreshError="1"/>
      <sheetData sheetId="94">
        <row r="12">
          <cell r="F12">
            <v>6.137061029662461</v>
          </cell>
        </row>
      </sheetData>
      <sheetData sheetId="95">
        <row r="12">
          <cell r="F12">
            <v>6.137061029662461</v>
          </cell>
        </row>
      </sheetData>
      <sheetData sheetId="96">
        <row r="12">
          <cell r="F12">
            <v>6.137061029662461</v>
          </cell>
        </row>
      </sheetData>
      <sheetData sheetId="97">
        <row r="12">
          <cell r="F12">
            <v>6.137061029662461</v>
          </cell>
        </row>
      </sheetData>
      <sheetData sheetId="98">
        <row r="12">
          <cell r="F12">
            <v>6.137061029662461</v>
          </cell>
        </row>
      </sheetData>
      <sheetData sheetId="99">
        <row r="12">
          <cell r="F12">
            <v>6.137061029662461</v>
          </cell>
        </row>
      </sheetData>
      <sheetData sheetId="100">
        <row r="12">
          <cell r="F12">
            <v>6.137061029662461</v>
          </cell>
        </row>
      </sheetData>
      <sheetData sheetId="101" refreshError="1"/>
      <sheetData sheetId="102" refreshError="1"/>
      <sheetData sheetId="103">
        <row r="12">
          <cell r="F12">
            <v>6.137061029662461</v>
          </cell>
        </row>
      </sheetData>
      <sheetData sheetId="104">
        <row r="12">
          <cell r="F12">
            <v>6.137061029662461</v>
          </cell>
        </row>
      </sheetData>
      <sheetData sheetId="105">
        <row r="12">
          <cell r="F12">
            <v>6.137061029662461</v>
          </cell>
        </row>
      </sheetData>
      <sheetData sheetId="106">
        <row r="12">
          <cell r="F12">
            <v>6.137061029662461</v>
          </cell>
        </row>
      </sheetData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>
        <row r="12">
          <cell r="F12">
            <v>6.137061029662461</v>
          </cell>
        </row>
      </sheetData>
      <sheetData sheetId="122">
        <row r="12">
          <cell r="F12">
            <v>6.137061029662461</v>
          </cell>
        </row>
      </sheetData>
      <sheetData sheetId="123">
        <row r="12">
          <cell r="F12">
            <v>6.137061029662461</v>
          </cell>
        </row>
      </sheetData>
      <sheetData sheetId="124">
        <row r="12">
          <cell r="F12">
            <v>6.137061029662461</v>
          </cell>
        </row>
      </sheetData>
      <sheetData sheetId="125"/>
      <sheetData sheetId="126"/>
      <sheetData sheetId="127">
        <row r="12">
          <cell r="F12">
            <v>6.137061029662461</v>
          </cell>
        </row>
      </sheetData>
      <sheetData sheetId="128"/>
      <sheetData sheetId="129"/>
      <sheetData sheetId="130">
        <row r="12">
          <cell r="F12">
            <v>6.137061029662461</v>
          </cell>
        </row>
      </sheetData>
      <sheetData sheetId="131"/>
      <sheetData sheetId="132"/>
      <sheetData sheetId="133">
        <row r="12">
          <cell r="F12">
            <v>6.137061029662461</v>
          </cell>
        </row>
      </sheetData>
      <sheetData sheetId="134"/>
      <sheetData sheetId="135"/>
      <sheetData sheetId="136"/>
      <sheetData sheetId="137"/>
      <sheetData sheetId="138">
        <row r="12">
          <cell r="F12">
            <v>6.137061029662461</v>
          </cell>
        </row>
      </sheetData>
      <sheetData sheetId="139">
        <row r="12">
          <cell r="F12">
            <v>6.137061029662461</v>
          </cell>
        </row>
      </sheetData>
      <sheetData sheetId="140"/>
      <sheetData sheetId="141"/>
      <sheetData sheetId="142"/>
      <sheetData sheetId="143">
        <row r="12">
          <cell r="F12">
            <v>6.137061029662461</v>
          </cell>
        </row>
      </sheetData>
      <sheetData sheetId="144"/>
      <sheetData sheetId="145"/>
      <sheetData sheetId="146"/>
      <sheetData sheetId="147"/>
      <sheetData sheetId="148"/>
      <sheetData sheetId="149"/>
      <sheetData sheetId="150"/>
      <sheetData sheetId="151"/>
      <sheetData sheetId="152">
        <row r="12">
          <cell r="F12">
            <v>6.137061029662461</v>
          </cell>
        </row>
      </sheetData>
      <sheetData sheetId="153">
        <row r="12">
          <cell r="F12">
            <v>6.137061029662461</v>
          </cell>
        </row>
      </sheetData>
      <sheetData sheetId="154">
        <row r="12">
          <cell r="F12">
            <v>6.137061029662461</v>
          </cell>
        </row>
      </sheetData>
      <sheetData sheetId="155">
        <row r="12">
          <cell r="F12">
            <v>6.137061029662461</v>
          </cell>
        </row>
      </sheetData>
      <sheetData sheetId="156">
        <row r="12">
          <cell r="F12">
            <v>6.137061029662461</v>
          </cell>
        </row>
      </sheetData>
      <sheetData sheetId="157">
        <row r="12">
          <cell r="F12">
            <v>6.137061029662461</v>
          </cell>
        </row>
      </sheetData>
      <sheetData sheetId="158">
        <row r="12">
          <cell r="F12">
            <v>6.137061029662461</v>
          </cell>
        </row>
      </sheetData>
      <sheetData sheetId="159">
        <row r="12">
          <cell r="F12">
            <v>6.137061029662461</v>
          </cell>
        </row>
      </sheetData>
      <sheetData sheetId="160">
        <row r="12">
          <cell r="F12">
            <v>6.137061029662461</v>
          </cell>
        </row>
      </sheetData>
      <sheetData sheetId="161">
        <row r="12">
          <cell r="F12">
            <v>6.137061029662461</v>
          </cell>
        </row>
      </sheetData>
      <sheetData sheetId="162">
        <row r="12">
          <cell r="F12">
            <v>6.137061029662461</v>
          </cell>
        </row>
      </sheetData>
      <sheetData sheetId="163">
        <row r="12">
          <cell r="F12">
            <v>6.137061029662461</v>
          </cell>
        </row>
      </sheetData>
      <sheetData sheetId="164">
        <row r="12">
          <cell r="F12">
            <v>6.137061029662461</v>
          </cell>
        </row>
      </sheetData>
      <sheetData sheetId="165">
        <row r="12">
          <cell r="F12">
            <v>6.137061029662461</v>
          </cell>
        </row>
      </sheetData>
      <sheetData sheetId="166">
        <row r="12">
          <cell r="F12">
            <v>6.137061029662461</v>
          </cell>
        </row>
      </sheetData>
      <sheetData sheetId="167">
        <row r="12">
          <cell r="F12">
            <v>6.137061029662461</v>
          </cell>
        </row>
      </sheetData>
      <sheetData sheetId="168">
        <row r="12">
          <cell r="F12">
            <v>6.137061029662461</v>
          </cell>
        </row>
      </sheetData>
      <sheetData sheetId="169">
        <row r="12">
          <cell r="F12">
            <v>6.137061029662461</v>
          </cell>
        </row>
      </sheetData>
      <sheetData sheetId="170">
        <row r="12">
          <cell r="F12">
            <v>6.137061029662461</v>
          </cell>
        </row>
      </sheetData>
      <sheetData sheetId="171">
        <row r="12">
          <cell r="F12">
            <v>6.137061029662461</v>
          </cell>
        </row>
      </sheetData>
      <sheetData sheetId="172">
        <row r="12">
          <cell r="F12">
            <v>6.137061029662461</v>
          </cell>
        </row>
      </sheetData>
      <sheetData sheetId="173">
        <row r="12">
          <cell r="F12">
            <v>6.137061029662461</v>
          </cell>
        </row>
      </sheetData>
      <sheetData sheetId="174">
        <row r="12">
          <cell r="F12">
            <v>6.137061029662461</v>
          </cell>
        </row>
      </sheetData>
      <sheetData sheetId="175">
        <row r="12">
          <cell r="F12">
            <v>6.137061029662461</v>
          </cell>
        </row>
      </sheetData>
      <sheetData sheetId="176">
        <row r="12">
          <cell r="F12">
            <v>6.137061029662461</v>
          </cell>
        </row>
      </sheetData>
      <sheetData sheetId="177">
        <row r="12">
          <cell r="F12">
            <v>6.137061029662461</v>
          </cell>
        </row>
      </sheetData>
      <sheetData sheetId="178">
        <row r="12">
          <cell r="F12">
            <v>6.137061029662461</v>
          </cell>
        </row>
      </sheetData>
      <sheetData sheetId="179">
        <row r="12">
          <cell r="F12">
            <v>6.137061029662461</v>
          </cell>
        </row>
      </sheetData>
      <sheetData sheetId="180">
        <row r="12">
          <cell r="F12">
            <v>6.137061029662461</v>
          </cell>
        </row>
      </sheetData>
      <sheetData sheetId="181">
        <row r="12">
          <cell r="F12">
            <v>6.137061029662461</v>
          </cell>
        </row>
      </sheetData>
      <sheetData sheetId="182">
        <row r="12">
          <cell r="F12">
            <v>6.137061029662461</v>
          </cell>
        </row>
      </sheetData>
      <sheetData sheetId="183">
        <row r="12">
          <cell r="F12">
            <v>6.137061029662461</v>
          </cell>
        </row>
      </sheetData>
      <sheetData sheetId="184">
        <row r="12">
          <cell r="F12">
            <v>6.137061029662461</v>
          </cell>
        </row>
      </sheetData>
      <sheetData sheetId="185">
        <row r="12">
          <cell r="F12">
            <v>6.137061029662461</v>
          </cell>
        </row>
      </sheetData>
      <sheetData sheetId="186"/>
      <sheetData sheetId="187"/>
      <sheetData sheetId="188"/>
      <sheetData sheetId="189"/>
      <sheetData sheetId="190"/>
      <sheetData sheetId="191"/>
      <sheetData sheetId="192"/>
      <sheetData sheetId="193"/>
      <sheetData sheetId="194"/>
      <sheetData sheetId="195"/>
      <sheetData sheetId="196"/>
      <sheetData sheetId="197"/>
      <sheetData sheetId="198"/>
      <sheetData sheetId="199"/>
      <sheetData sheetId="200"/>
      <sheetData sheetId="201">
        <row r="12">
          <cell r="F12">
            <v>6.137061029662461</v>
          </cell>
        </row>
      </sheetData>
      <sheetData sheetId="202">
        <row r="12">
          <cell r="F12">
            <v>6.137061029662461</v>
          </cell>
        </row>
      </sheetData>
      <sheetData sheetId="203">
        <row r="12">
          <cell r="F12">
            <v>6.137061029662461</v>
          </cell>
        </row>
      </sheetData>
      <sheetData sheetId="204">
        <row r="12">
          <cell r="F12">
            <v>6.137061029662461</v>
          </cell>
        </row>
      </sheetData>
      <sheetData sheetId="205">
        <row r="12">
          <cell r="F12">
            <v>6.137061029662461</v>
          </cell>
        </row>
      </sheetData>
      <sheetData sheetId="206"/>
      <sheetData sheetId="207"/>
      <sheetData sheetId="208"/>
      <sheetData sheetId="209"/>
      <sheetData sheetId="210"/>
      <sheetData sheetId="211"/>
      <sheetData sheetId="212"/>
      <sheetData sheetId="213">
        <row r="12">
          <cell r="F12">
            <v>6.137061029662461</v>
          </cell>
        </row>
      </sheetData>
      <sheetData sheetId="214" refreshError="1"/>
      <sheetData sheetId="215">
        <row r="12">
          <cell r="F12">
            <v>6.137061029662461</v>
          </cell>
        </row>
      </sheetData>
      <sheetData sheetId="216"/>
      <sheetData sheetId="217">
        <row r="12">
          <cell r="F12">
            <v>6.137061029662461</v>
          </cell>
        </row>
      </sheetData>
      <sheetData sheetId="218"/>
      <sheetData sheetId="219"/>
      <sheetData sheetId="220"/>
      <sheetData sheetId="221"/>
      <sheetData sheetId="222"/>
      <sheetData sheetId="223"/>
      <sheetData sheetId="224"/>
      <sheetData sheetId="225"/>
      <sheetData sheetId="226"/>
      <sheetData sheetId="227"/>
      <sheetData sheetId="228"/>
      <sheetData sheetId="229"/>
      <sheetData sheetId="230"/>
      <sheetData sheetId="231"/>
      <sheetData sheetId="232"/>
      <sheetData sheetId="233"/>
      <sheetData sheetId="234"/>
      <sheetData sheetId="235"/>
      <sheetData sheetId="236"/>
      <sheetData sheetId="237">
        <row r="12">
          <cell r="F12">
            <v>6.137061029662461</v>
          </cell>
        </row>
      </sheetData>
      <sheetData sheetId="238"/>
      <sheetData sheetId="239"/>
      <sheetData sheetId="240"/>
      <sheetData sheetId="241"/>
      <sheetData sheetId="242"/>
      <sheetData sheetId="243"/>
      <sheetData sheetId="244"/>
      <sheetData sheetId="245"/>
      <sheetData sheetId="246">
        <row r="12">
          <cell r="F12">
            <v>6.137061029662461</v>
          </cell>
        </row>
      </sheetData>
      <sheetData sheetId="247"/>
      <sheetData sheetId="248">
        <row r="12">
          <cell r="F12">
            <v>6.137061029662461</v>
          </cell>
        </row>
      </sheetData>
      <sheetData sheetId="249"/>
      <sheetData sheetId="250"/>
      <sheetData sheetId="251"/>
      <sheetData sheetId="252"/>
      <sheetData sheetId="253"/>
      <sheetData sheetId="254"/>
      <sheetData sheetId="255"/>
      <sheetData sheetId="256"/>
      <sheetData sheetId="257"/>
      <sheetData sheetId="258"/>
      <sheetData sheetId="259"/>
      <sheetData sheetId="260"/>
      <sheetData sheetId="261"/>
      <sheetData sheetId="262"/>
      <sheetData sheetId="263"/>
      <sheetData sheetId="264"/>
      <sheetData sheetId="265"/>
      <sheetData sheetId="266"/>
      <sheetData sheetId="267"/>
      <sheetData sheetId="268">
        <row r="12">
          <cell r="F12">
            <v>6.137061029662461</v>
          </cell>
        </row>
      </sheetData>
      <sheetData sheetId="269"/>
      <sheetData sheetId="270"/>
      <sheetData sheetId="271"/>
      <sheetData sheetId="272"/>
      <sheetData sheetId="273"/>
      <sheetData sheetId="274"/>
      <sheetData sheetId="275"/>
      <sheetData sheetId="276"/>
      <sheetData sheetId="277" refreshError="1"/>
      <sheetData sheetId="278" refreshError="1"/>
      <sheetData sheetId="279" refreshError="1"/>
      <sheetData sheetId="280"/>
      <sheetData sheetId="281">
        <row r="12">
          <cell r="F12">
            <v>6.137061029662461</v>
          </cell>
        </row>
      </sheetData>
      <sheetData sheetId="282"/>
      <sheetData sheetId="283">
        <row r="12">
          <cell r="F12">
            <v>6.137061029662461</v>
          </cell>
        </row>
      </sheetData>
      <sheetData sheetId="284"/>
      <sheetData sheetId="285"/>
      <sheetData sheetId="286">
        <row r="12">
          <cell r="F12">
            <v>1.4800000000000002</v>
          </cell>
        </row>
      </sheetData>
      <sheetData sheetId="287"/>
      <sheetData sheetId="288"/>
      <sheetData sheetId="289"/>
      <sheetData sheetId="290"/>
      <sheetData sheetId="291">
        <row r="12">
          <cell r="F12">
            <v>6.137061029662461</v>
          </cell>
        </row>
      </sheetData>
      <sheetData sheetId="292"/>
      <sheetData sheetId="293">
        <row r="12">
          <cell r="F12">
            <v>6.137061029662461</v>
          </cell>
        </row>
      </sheetData>
      <sheetData sheetId="294"/>
      <sheetData sheetId="295"/>
      <sheetData sheetId="296"/>
      <sheetData sheetId="297"/>
      <sheetData sheetId="298"/>
      <sheetData sheetId="299"/>
      <sheetData sheetId="300"/>
      <sheetData sheetId="301"/>
      <sheetData sheetId="302"/>
      <sheetData sheetId="303"/>
      <sheetData sheetId="304"/>
      <sheetData sheetId="305"/>
      <sheetData sheetId="306"/>
      <sheetData sheetId="307"/>
      <sheetData sheetId="308"/>
      <sheetData sheetId="309"/>
      <sheetData sheetId="310"/>
      <sheetData sheetId="311"/>
      <sheetData sheetId="312"/>
      <sheetData sheetId="313"/>
      <sheetData sheetId="314"/>
      <sheetData sheetId="315"/>
      <sheetData sheetId="316"/>
      <sheetData sheetId="317"/>
      <sheetData sheetId="318"/>
      <sheetData sheetId="319"/>
      <sheetData sheetId="320"/>
      <sheetData sheetId="321"/>
      <sheetData sheetId="322"/>
      <sheetData sheetId="323">
        <row r="12">
          <cell r="F12">
            <v>6.137061029662461</v>
          </cell>
        </row>
      </sheetData>
      <sheetData sheetId="324"/>
      <sheetData sheetId="325">
        <row r="12">
          <cell r="F12">
            <v>6.137061029662461</v>
          </cell>
        </row>
      </sheetData>
      <sheetData sheetId="326"/>
      <sheetData sheetId="327"/>
      <sheetData sheetId="328"/>
      <sheetData sheetId="329"/>
      <sheetData sheetId="330"/>
      <sheetData sheetId="331"/>
      <sheetData sheetId="332"/>
      <sheetData sheetId="333"/>
      <sheetData sheetId="334">
        <row r="12">
          <cell r="F12">
            <v>6.137061029662461</v>
          </cell>
        </row>
      </sheetData>
      <sheetData sheetId="335">
        <row r="12">
          <cell r="F12">
            <v>6.137061029662461</v>
          </cell>
        </row>
      </sheetData>
      <sheetData sheetId="336"/>
      <sheetData sheetId="337"/>
      <sheetData sheetId="338"/>
      <sheetData sheetId="339"/>
      <sheetData sheetId="340"/>
      <sheetData sheetId="341"/>
      <sheetData sheetId="342"/>
      <sheetData sheetId="343"/>
      <sheetData sheetId="344">
        <row r="12">
          <cell r="F12">
            <v>6.137061029662461</v>
          </cell>
        </row>
      </sheetData>
      <sheetData sheetId="345">
        <row r="12">
          <cell r="F12">
            <v>6.137061029662461</v>
          </cell>
        </row>
      </sheetData>
      <sheetData sheetId="346">
        <row r="12">
          <cell r="F12">
            <v>6.137061029662461</v>
          </cell>
        </row>
      </sheetData>
      <sheetData sheetId="347"/>
      <sheetData sheetId="348">
        <row r="12">
          <cell r="F12">
            <v>6.137061029662461</v>
          </cell>
        </row>
      </sheetData>
      <sheetData sheetId="349"/>
      <sheetData sheetId="350">
        <row r="12">
          <cell r="F12">
            <v>6.137061029662461</v>
          </cell>
        </row>
      </sheetData>
      <sheetData sheetId="351"/>
      <sheetData sheetId="352"/>
      <sheetData sheetId="353"/>
      <sheetData sheetId="354"/>
      <sheetData sheetId="355"/>
      <sheetData sheetId="356">
        <row r="12">
          <cell r="F12">
            <v>6.137061029662461</v>
          </cell>
        </row>
      </sheetData>
      <sheetData sheetId="357"/>
      <sheetData sheetId="358">
        <row r="12">
          <cell r="F12">
            <v>6.137061029662461</v>
          </cell>
        </row>
      </sheetData>
      <sheetData sheetId="359"/>
      <sheetData sheetId="360"/>
      <sheetData sheetId="361"/>
      <sheetData sheetId="362"/>
      <sheetData sheetId="363"/>
      <sheetData sheetId="364"/>
      <sheetData sheetId="365"/>
      <sheetData sheetId="366"/>
      <sheetData sheetId="367">
        <row r="12">
          <cell r="F12">
            <v>6.137061029662461</v>
          </cell>
        </row>
      </sheetData>
      <sheetData sheetId="368">
        <row r="12">
          <cell r="F12">
            <v>6.137061029662461</v>
          </cell>
        </row>
      </sheetData>
      <sheetData sheetId="369"/>
      <sheetData sheetId="370"/>
      <sheetData sheetId="371"/>
      <sheetData sheetId="372"/>
      <sheetData sheetId="373"/>
      <sheetData sheetId="374"/>
      <sheetData sheetId="375"/>
      <sheetData sheetId="376"/>
      <sheetData sheetId="377">
        <row r="12">
          <cell r="F12">
            <v>6.137061029662461</v>
          </cell>
        </row>
      </sheetData>
      <sheetData sheetId="378">
        <row r="12">
          <cell r="F12">
            <v>6.137061029662461</v>
          </cell>
        </row>
      </sheetData>
      <sheetData sheetId="379"/>
      <sheetData sheetId="380"/>
      <sheetData sheetId="381">
        <row r="12">
          <cell r="F12">
            <v>6.137061029662461</v>
          </cell>
        </row>
      </sheetData>
      <sheetData sheetId="382"/>
      <sheetData sheetId="383">
        <row r="12">
          <cell r="F12">
            <v>6.137061029662461</v>
          </cell>
        </row>
      </sheetData>
      <sheetData sheetId="384">
        <row r="12">
          <cell r="F12">
            <v>1.4800000000000002</v>
          </cell>
        </row>
      </sheetData>
      <sheetData sheetId="385"/>
      <sheetData sheetId="386"/>
      <sheetData sheetId="387"/>
      <sheetData sheetId="388"/>
      <sheetData sheetId="389"/>
      <sheetData sheetId="390"/>
      <sheetData sheetId="391">
        <row r="12">
          <cell r="F12">
            <v>1.4800000000000002</v>
          </cell>
        </row>
      </sheetData>
      <sheetData sheetId="392"/>
      <sheetData sheetId="393"/>
      <sheetData sheetId="394"/>
      <sheetData sheetId="395">
        <row r="12">
          <cell r="F12">
            <v>6.137061029662461</v>
          </cell>
        </row>
      </sheetData>
      <sheetData sheetId="396"/>
      <sheetData sheetId="397">
        <row r="12">
          <cell r="F12">
            <v>6.137061029662461</v>
          </cell>
        </row>
      </sheetData>
      <sheetData sheetId="398"/>
      <sheetData sheetId="399"/>
      <sheetData sheetId="400"/>
      <sheetData sheetId="401"/>
      <sheetData sheetId="402"/>
      <sheetData sheetId="403"/>
      <sheetData sheetId="404"/>
      <sheetData sheetId="405"/>
      <sheetData sheetId="406"/>
      <sheetData sheetId="407"/>
      <sheetData sheetId="408"/>
      <sheetData sheetId="409"/>
      <sheetData sheetId="410"/>
      <sheetData sheetId="411"/>
      <sheetData sheetId="412"/>
      <sheetData sheetId="413"/>
      <sheetData sheetId="414"/>
      <sheetData sheetId="415"/>
      <sheetData sheetId="416"/>
      <sheetData sheetId="417"/>
      <sheetData sheetId="418"/>
      <sheetData sheetId="419"/>
      <sheetData sheetId="420">
        <row r="12">
          <cell r="F12">
            <v>6.137061029662461</v>
          </cell>
        </row>
      </sheetData>
      <sheetData sheetId="421"/>
      <sheetData sheetId="422">
        <row r="12">
          <cell r="F12">
            <v>6.137061029662461</v>
          </cell>
        </row>
      </sheetData>
      <sheetData sheetId="423"/>
      <sheetData sheetId="424"/>
      <sheetData sheetId="425"/>
      <sheetData sheetId="426"/>
      <sheetData sheetId="427"/>
      <sheetData sheetId="428">
        <row r="12">
          <cell r="F12" t="str">
            <v>DISTRIBUIDORA PAYEST SRL</v>
          </cell>
        </row>
      </sheetData>
      <sheetData sheetId="429" refreshError="1"/>
      <sheetData sheetId="430" refreshError="1"/>
      <sheetData sheetId="431">
        <row r="12">
          <cell r="F12">
            <v>6.137061029662461</v>
          </cell>
        </row>
      </sheetData>
      <sheetData sheetId="432"/>
      <sheetData sheetId="433">
        <row r="12">
          <cell r="F12">
            <v>6.137061029662461</v>
          </cell>
        </row>
      </sheetData>
      <sheetData sheetId="434"/>
      <sheetData sheetId="435"/>
      <sheetData sheetId="436"/>
      <sheetData sheetId="437"/>
      <sheetData sheetId="438"/>
      <sheetData sheetId="439"/>
      <sheetData sheetId="440"/>
      <sheetData sheetId="441"/>
      <sheetData sheetId="442"/>
      <sheetData sheetId="443"/>
      <sheetData sheetId="444"/>
      <sheetData sheetId="445"/>
      <sheetData sheetId="446"/>
      <sheetData sheetId="447"/>
      <sheetData sheetId="448"/>
      <sheetData sheetId="449"/>
      <sheetData sheetId="450"/>
      <sheetData sheetId="451"/>
      <sheetData sheetId="452"/>
      <sheetData sheetId="453"/>
      <sheetData sheetId="454"/>
      <sheetData sheetId="455"/>
      <sheetData sheetId="456">
        <row r="12">
          <cell r="F12">
            <v>6.137061029662461</v>
          </cell>
        </row>
      </sheetData>
      <sheetData sheetId="457"/>
      <sheetData sheetId="458">
        <row r="12">
          <cell r="F12">
            <v>6.137061029662461</v>
          </cell>
        </row>
      </sheetData>
      <sheetData sheetId="459"/>
      <sheetData sheetId="460"/>
      <sheetData sheetId="461"/>
      <sheetData sheetId="462"/>
      <sheetData sheetId="463"/>
      <sheetData sheetId="464"/>
      <sheetData sheetId="465"/>
      <sheetData sheetId="466">
        <row r="12">
          <cell r="F12">
            <v>1.4800000000000002</v>
          </cell>
        </row>
      </sheetData>
      <sheetData sheetId="467"/>
      <sheetData sheetId="468"/>
      <sheetData sheetId="469"/>
      <sheetData sheetId="470" refreshError="1"/>
      <sheetData sheetId="471" refreshError="1"/>
      <sheetData sheetId="472">
        <row r="12">
          <cell r="F12">
            <v>6.137061029662461</v>
          </cell>
        </row>
      </sheetData>
      <sheetData sheetId="473"/>
      <sheetData sheetId="474">
        <row r="12">
          <cell r="F12">
            <v>6.137061029662461</v>
          </cell>
        </row>
      </sheetData>
      <sheetData sheetId="475"/>
      <sheetData sheetId="476"/>
      <sheetData sheetId="477"/>
      <sheetData sheetId="478"/>
      <sheetData sheetId="479"/>
      <sheetData sheetId="480"/>
      <sheetData sheetId="481"/>
      <sheetData sheetId="482"/>
      <sheetData sheetId="483"/>
      <sheetData sheetId="484"/>
      <sheetData sheetId="485"/>
      <sheetData sheetId="486"/>
      <sheetData sheetId="487"/>
      <sheetData sheetId="488"/>
      <sheetData sheetId="489"/>
      <sheetData sheetId="490"/>
      <sheetData sheetId="491"/>
      <sheetData sheetId="492"/>
      <sheetData sheetId="493"/>
      <sheetData sheetId="494">
        <row r="12">
          <cell r="F12">
            <v>6.137061029662461</v>
          </cell>
        </row>
      </sheetData>
      <sheetData sheetId="495"/>
      <sheetData sheetId="496"/>
      <sheetData sheetId="497"/>
      <sheetData sheetId="498"/>
      <sheetData sheetId="499"/>
      <sheetData sheetId="500"/>
      <sheetData sheetId="501"/>
      <sheetData sheetId="502"/>
      <sheetData sheetId="503"/>
      <sheetData sheetId="504"/>
      <sheetData sheetId="505"/>
      <sheetData sheetId="506"/>
      <sheetData sheetId="507">
        <row r="12">
          <cell r="F12">
            <v>1.4800000000000002</v>
          </cell>
        </row>
      </sheetData>
      <sheetData sheetId="508"/>
      <sheetData sheetId="509"/>
      <sheetData sheetId="510"/>
      <sheetData sheetId="511">
        <row r="12">
          <cell r="F12" t="str">
            <v>DISTRIBUIDORA PAYEST SRL</v>
          </cell>
        </row>
      </sheetData>
      <sheetData sheetId="512"/>
      <sheetData sheetId="513" refreshError="1"/>
      <sheetData sheetId="514">
        <row r="12">
          <cell r="F12">
            <v>6.137061029662461</v>
          </cell>
        </row>
      </sheetData>
      <sheetData sheetId="515"/>
      <sheetData sheetId="516">
        <row r="12">
          <cell r="F12">
            <v>6.137061029662461</v>
          </cell>
        </row>
      </sheetData>
      <sheetData sheetId="517"/>
      <sheetData sheetId="518"/>
      <sheetData sheetId="519"/>
      <sheetData sheetId="520"/>
      <sheetData sheetId="521"/>
      <sheetData sheetId="522"/>
      <sheetData sheetId="523"/>
      <sheetData sheetId="524"/>
      <sheetData sheetId="525"/>
      <sheetData sheetId="526"/>
      <sheetData sheetId="527"/>
      <sheetData sheetId="528"/>
      <sheetData sheetId="529"/>
      <sheetData sheetId="530"/>
      <sheetData sheetId="531"/>
      <sheetData sheetId="532"/>
      <sheetData sheetId="533"/>
      <sheetData sheetId="534"/>
      <sheetData sheetId="535"/>
      <sheetData sheetId="536"/>
      <sheetData sheetId="537"/>
      <sheetData sheetId="538"/>
      <sheetData sheetId="539"/>
      <sheetData sheetId="540"/>
      <sheetData sheetId="541"/>
      <sheetData sheetId="542"/>
      <sheetData sheetId="543"/>
      <sheetData sheetId="544"/>
      <sheetData sheetId="545"/>
      <sheetData sheetId="546"/>
      <sheetData sheetId="547"/>
      <sheetData sheetId="548"/>
      <sheetData sheetId="549">
        <row r="12">
          <cell r="F12">
            <v>1.4800000000000002</v>
          </cell>
        </row>
      </sheetData>
      <sheetData sheetId="550"/>
      <sheetData sheetId="551"/>
      <sheetData sheetId="552"/>
      <sheetData sheetId="553">
        <row r="12">
          <cell r="F12" t="str">
            <v>DISTRIBUIDORA PAYEST SRL</v>
          </cell>
        </row>
      </sheetData>
      <sheetData sheetId="554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MALTA"/>
      <sheetName val="FES GM"/>
      <sheetName val="FES PM"/>
      <sheetName val="SPARK"/>
      <sheetName val="STORM (2)"/>
      <sheetName val="STORM (3)"/>
      <sheetName val="GH GM"/>
      <sheetName val="SATZ GM"/>
      <sheetName val="PROD°"/>
      <sheetName val="PROD° (2)"/>
      <sheetName val="PROD° (3)"/>
      <sheetName val="GH PM"/>
      <sheetName val="MG Export"/>
      <sheetName val="GEMINI"/>
      <sheetName val="Feuil1"/>
      <sheetName val="STOCKS"/>
      <sheetName val="SUPERMONT"/>
      <sheetName val="SUPERMONT P"/>
      <sheetName val="Sheet1"/>
      <sheetName val="GUINNESS PM"/>
      <sheetName val="GUINNESS GM"/>
      <sheetName val="SATZENBRAU"/>
      <sheetName val="COGP tracker-YTD"/>
      <sheetName val="FES_GM"/>
      <sheetName val="FES_PM"/>
      <sheetName val="STORM_(2)"/>
      <sheetName val="STORM_(3)"/>
      <sheetName val="GH_GM"/>
      <sheetName val="SATZ_GM"/>
      <sheetName val="PROD°_(2)"/>
      <sheetName val="PROD°_(3)"/>
      <sheetName val="GH_PM"/>
      <sheetName val="MG_Export"/>
      <sheetName val="SUPERMONT_P"/>
      <sheetName val="GUINNESS_PM"/>
      <sheetName val="GUINNESS_GM"/>
      <sheetName val="FES_GM2"/>
      <sheetName val="FES_PM2"/>
      <sheetName val="STORM_(2)2"/>
      <sheetName val="STORM_(3)2"/>
      <sheetName val="GH_GM2"/>
      <sheetName val="SATZ_GM2"/>
      <sheetName val="PROD°_(2)2"/>
      <sheetName val="PROD°_(3)2"/>
      <sheetName val="GH_PM2"/>
      <sheetName val="MG_Export2"/>
      <sheetName val="SUPERMONT_P2"/>
      <sheetName val="GUINNESS_PM2"/>
      <sheetName val="GUINNESS_GM2"/>
      <sheetName val="FES_GM1"/>
      <sheetName val="FES_PM1"/>
      <sheetName val="STORM_(2)1"/>
      <sheetName val="STORM_(3)1"/>
      <sheetName val="GH_GM1"/>
      <sheetName val="SATZ_GM1"/>
      <sheetName val="PROD°_(2)1"/>
      <sheetName val="PROD°_(3)1"/>
      <sheetName val="GH_PM1"/>
      <sheetName val="MG_Export1"/>
      <sheetName val="SUPERMONT_P1"/>
      <sheetName val="GUINNESS_PM1"/>
      <sheetName val="GUINNESS_GM1"/>
      <sheetName val="Sheet3"/>
      <sheetName val="FES_GM3"/>
      <sheetName val="FES_PM3"/>
      <sheetName val="STORM_(2)3"/>
      <sheetName val="STORM_(3)3"/>
      <sheetName val="GH_GM3"/>
      <sheetName val="SATZ_GM3"/>
      <sheetName val="PROD°_(2)3"/>
      <sheetName val="PROD°_(3)3"/>
      <sheetName val="GH_PM3"/>
      <sheetName val="MG_Export3"/>
      <sheetName val="SUPERMONT_P3"/>
      <sheetName val="GUINNESS_PM3"/>
      <sheetName val="GUINNESS_GM3"/>
      <sheetName val="COGP_tracker-YTD"/>
      <sheetName val="fpss03-04"/>
      <sheetName val="FES_GM4"/>
      <sheetName val="FES_PM4"/>
      <sheetName val="STORM_(2)4"/>
      <sheetName val="STORM_(3)4"/>
      <sheetName val="GH_GM4"/>
      <sheetName val="SATZ_GM4"/>
      <sheetName val="PROD°_(2)4"/>
      <sheetName val="PROD°_(3)4"/>
      <sheetName val="GH_PM4"/>
      <sheetName val="MG_Export4"/>
      <sheetName val="SUPERMONT_P4"/>
      <sheetName val="GUINNESS_PM4"/>
      <sheetName val="GUINNESS_GM4"/>
      <sheetName val="COGP_tracker-YTD1"/>
      <sheetName val="Sheet15"/>
      <sheetName val="FES_GM5"/>
      <sheetName val=""/>
      <sheetName val="FES_GM6"/>
      <sheetName val="FES_PM5"/>
      <sheetName val="STORM_(2)5"/>
      <sheetName val="STORM_(3)5"/>
      <sheetName val="GH_GM5"/>
      <sheetName val="SATZ_GM5"/>
      <sheetName val="PROD°_(2)5"/>
      <sheetName val="PROD°_(3)5"/>
      <sheetName val="GH_PM5"/>
      <sheetName val="MG_Export5"/>
      <sheetName val="SUPERMONT_P5"/>
      <sheetName val="GUINNESS_PM5"/>
      <sheetName val="GUINNESS_GM5"/>
      <sheetName val="COGP_tracker-YTD2"/>
      <sheetName val="D"/>
      <sheetName val="Pivot"/>
      <sheetName val="Constants"/>
      <sheetName val="Plant assumptions"/>
      <sheetName val="PROYECTADO DE COSTOS TDJ 100%"/>
      <sheetName val="Mapeos"/>
      <sheetName val="FES_GM7"/>
      <sheetName val="FES_PM6"/>
      <sheetName val="STORM_(2)6"/>
      <sheetName val="STORM_(3)6"/>
      <sheetName val="GH_GM6"/>
      <sheetName val="SATZ_GM6"/>
      <sheetName val="PROD°_(2)6"/>
      <sheetName val="PROD°_(3)6"/>
      <sheetName val="GH_PM6"/>
      <sheetName val="MG_Export6"/>
      <sheetName val="SUPERMONT_P6"/>
      <sheetName val="GUINNESS_PM6"/>
      <sheetName val="GUINNESS_GM6"/>
      <sheetName val="COGP_tracker-YTD3"/>
      <sheetName val="Plant_assumptions"/>
      <sheetName val="PROYECTADO_DE_COSTOS_TDJ_100%"/>
      <sheetName val="130-UNIDADES"/>
      <sheetName val="FES_GM8"/>
      <sheetName val="FES_PM7"/>
      <sheetName val="STORM_(2)7"/>
      <sheetName val="STORM_(3)7"/>
      <sheetName val="GH_GM7"/>
      <sheetName val="SATZ_GM7"/>
      <sheetName val="PROD°_(2)7"/>
      <sheetName val="PROD°_(3)7"/>
      <sheetName val="GH_PM7"/>
      <sheetName val="MG_Export7"/>
      <sheetName val="SUPERMONT_P7"/>
      <sheetName val="GUINNESS_PM7"/>
      <sheetName val="GUINNESS_GM7"/>
      <sheetName val="COGP_tracker-YTD4"/>
      <sheetName val="Plant_assumptions1"/>
      <sheetName val="FlowPlan TV &amp; Radio-ANGOLA"/>
      <sheetName val="INVESTMENT SUMMARY-ANGOLA"/>
      <sheetName val="Outlet_Master"/>
      <sheetName val="Activity Master"/>
      <sheetName val="FRECEFECBAILEYS"/>
      <sheetName val="MDL-1"/>
      <sheetName val="TV 30&quot; BP"/>
      <sheetName val="FES_GM9"/>
      <sheetName val="FES_PM8"/>
      <sheetName val="STORM_(2)8"/>
      <sheetName val="STORM_(3)8"/>
      <sheetName val="GH_GM8"/>
      <sheetName val="SATZ_GM8"/>
      <sheetName val="PROD°_(2)8"/>
      <sheetName val="PROD°_(3)8"/>
      <sheetName val="GH_PM8"/>
      <sheetName val="MG_Export8"/>
      <sheetName val="SUPERMONT_P8"/>
      <sheetName val="GUINNESS_PM8"/>
      <sheetName val="GUINNESS_GM8"/>
      <sheetName val="COGP_tracker-YTD5"/>
      <sheetName val="Plant_assumptions2"/>
      <sheetName val="PROYECTADO_DE_COSTOS_TDJ_100%1"/>
      <sheetName val="FlowPlan_TV_&amp;_Radio-ANGOLA"/>
      <sheetName val="INVESTMENT_SUMMARY-ANGOLA"/>
      <sheetName val="Activity_Master"/>
      <sheetName val="TV_30&quot;_BP"/>
      <sheetName val="FES_GM10"/>
      <sheetName val="FES_PM9"/>
      <sheetName val="STORM_(2)9"/>
      <sheetName val="STORM_(3)9"/>
      <sheetName val="GH_GM9"/>
      <sheetName val="SATZ_GM9"/>
      <sheetName val="PROD°_(2)9"/>
      <sheetName val="PROD°_(3)9"/>
      <sheetName val="GH_PM9"/>
      <sheetName val="MG_Export9"/>
      <sheetName val="SUPERMONT_P9"/>
      <sheetName val="GUINNESS_PM9"/>
      <sheetName val="GUINNESS_GM9"/>
      <sheetName val="COGP_tracker-YTD6"/>
      <sheetName val="Plant_assumptions3"/>
      <sheetName val="PROYECTADO_DE_COSTOS_TDJ_100%2"/>
      <sheetName val="FlowPlan_TV_&amp;_Radio-ANGOLA1"/>
      <sheetName val="INVESTMENT_SUMMARY-ANGOLA1"/>
      <sheetName val="Activity_Master1"/>
      <sheetName val="TV_30&quot;_BP1"/>
      <sheetName val="FES_GM11"/>
      <sheetName val="FES_PM10"/>
      <sheetName val="STORM_(2)10"/>
      <sheetName val="STORM_(3)10"/>
      <sheetName val="GH_GM10"/>
      <sheetName val="SATZ_GM10"/>
      <sheetName val="PROD°_(2)10"/>
      <sheetName val="PROD°_(3)10"/>
      <sheetName val="GH_PM10"/>
      <sheetName val="MG_Export10"/>
      <sheetName val="SUPERMONT_P10"/>
      <sheetName val="GUINNESS_PM10"/>
      <sheetName val="GUINNESS_GM10"/>
      <sheetName val="COGP_tracker-YTD7"/>
      <sheetName val="Plant_assumptions4"/>
      <sheetName val="PROYECTADO_DE_COSTOS_TDJ_100%3"/>
      <sheetName val="FlowPlan_TV_&amp;_Radio-ANGOLA2"/>
      <sheetName val="INVESTMENT_SUMMARY-ANGOLA2"/>
      <sheetName val="Activity_Master2"/>
      <sheetName val="TV_30&quot;_BP2"/>
      <sheetName val="FES_GM12"/>
      <sheetName val="FES_PM11"/>
      <sheetName val="STORM_(2)11"/>
      <sheetName val="STORM_(3)11"/>
      <sheetName val="GH_GM11"/>
      <sheetName val="SATZ_GM11"/>
      <sheetName val="PROD°_(2)11"/>
      <sheetName val="PROD°_(3)11"/>
      <sheetName val="GH_PM11"/>
      <sheetName val="MG_Export11"/>
      <sheetName val="SUPERMONT_P11"/>
      <sheetName val="GUINNESS_PM11"/>
      <sheetName val="GUINNESS_GM11"/>
      <sheetName val="COGP_tracker-YTD8"/>
      <sheetName val="Plant_assumptions5"/>
      <sheetName val="PROYECTADO_DE_COSTOS_TDJ_100%4"/>
      <sheetName val="FlowPlan_TV_&amp;_Radio-ANGOLA3"/>
      <sheetName val="INVESTMENT_SUMMARY-ANGOLA3"/>
      <sheetName val="Activity_Master3"/>
      <sheetName val="TV_30&quot;_BP3"/>
      <sheetName val="FES_GM13"/>
      <sheetName val="FES_PM12"/>
      <sheetName val="STORM_(2)12"/>
      <sheetName val="STORM_(3)12"/>
      <sheetName val="GH_GM12"/>
      <sheetName val="SATZ_GM12"/>
      <sheetName val="PROD°_(2)12"/>
      <sheetName val="PROD°_(3)12"/>
      <sheetName val="GH_PM12"/>
      <sheetName val="MG_Export12"/>
      <sheetName val="SUPERMONT_P12"/>
      <sheetName val="GUINNESS_PM12"/>
      <sheetName val="GUINNESS_GM12"/>
      <sheetName val="COGP_tracker-YTD9"/>
      <sheetName val="Plant_assumptions6"/>
      <sheetName val="PROYECTADO_DE_COSTOS_TDJ_100%5"/>
      <sheetName val="FlowPlan_TV_&amp;_Radio-ANGOLA4"/>
      <sheetName val="INVESTMENT_SUMMARY-ANGOLA4"/>
      <sheetName val="Activity_Master4"/>
      <sheetName val="TV_30&quot;_BP4"/>
      <sheetName val="ETH db"/>
      <sheetName val="FES_GM14"/>
      <sheetName val="FES_PM13"/>
      <sheetName val="STORM_(2)13"/>
      <sheetName val="STORM_(3)13"/>
      <sheetName val="GH_GM13"/>
      <sheetName val="SATZ_GM13"/>
      <sheetName val="PROD°_(2)13"/>
      <sheetName val="PROD°_(3)13"/>
      <sheetName val="GH_PM13"/>
      <sheetName val="MG_Export13"/>
      <sheetName val="SUPERMONT_P13"/>
      <sheetName val="GUINNESS_PM13"/>
      <sheetName val="GUINNESS_GM13"/>
      <sheetName val="COGP_tracker-YTD10"/>
      <sheetName val="Plant_assumptions7"/>
      <sheetName val="PROYECTADO_DE_COSTOS_TDJ_100%6"/>
      <sheetName val="FlowPlan_TV_&amp;_Radio-ANGOLA5"/>
      <sheetName val="INVESTMENT_SUMMARY-ANGOLA5"/>
      <sheetName val="Activity_Master5"/>
      <sheetName val="TV_30&quot;_BP5"/>
      <sheetName val="R2"/>
      <sheetName val="Q2 Renta de tierras"/>
      <sheetName val="Q2"/>
      <sheetName val="Q1"/>
      <sheetName val="Altos Norte"/>
      <sheetName val="Altos Sur"/>
      <sheetName val="%ART"/>
      <sheetName val="Agave DJA F20"/>
      <sheetName val="Madurez Prácticas"/>
      <sheetName val="Costo x Zona y Concepto OVH"/>
      <sheetName val="FES_GM15"/>
      <sheetName val="FES_PM14"/>
      <sheetName val="STORM_(2)14"/>
      <sheetName val="STORM_(3)14"/>
      <sheetName val="GH_GM14"/>
      <sheetName val="SATZ_GM14"/>
      <sheetName val="PROD°_(2)14"/>
      <sheetName val="PROD°_(3)14"/>
      <sheetName val="GH_PM14"/>
      <sheetName val="MG_Export14"/>
      <sheetName val="SUPERMONT_P14"/>
      <sheetName val="GUINNESS_PM14"/>
      <sheetName val="GUINNESS_GM14"/>
      <sheetName val="COGP_tracker-YTD11"/>
      <sheetName val="Plant_assumptions8"/>
      <sheetName val="PROYECTADO_DE_COSTOS_TDJ_100%7"/>
      <sheetName val="FlowPlan_TV_&amp;_Radio-ANGOLA6"/>
      <sheetName val="INVESTMENT_SUMMARY-ANGOLA6"/>
      <sheetName val="Activity_Master6"/>
      <sheetName val="TV_30&quot;_BP6"/>
      <sheetName val="ETH_db"/>
      <sheetName val="FES_GM16"/>
      <sheetName val="FES_PM15"/>
      <sheetName val="STORM_(2)15"/>
      <sheetName val="STORM_(3)15"/>
      <sheetName val="GH_GM15"/>
      <sheetName val="SATZ_GM15"/>
      <sheetName val="PROD°_(2)15"/>
      <sheetName val="PROD°_(3)15"/>
      <sheetName val="GH_PM15"/>
      <sheetName val="MG_Export15"/>
      <sheetName val="SUPERMONT_P15"/>
      <sheetName val="GUINNESS_PM15"/>
      <sheetName val="GUINNESS_GM15"/>
      <sheetName val="COGP_tracker-YTD12"/>
      <sheetName val="Plant_assumptions9"/>
      <sheetName val="PROYECTADO_DE_COSTOS_TDJ_100%8"/>
      <sheetName val="FlowPlan_TV_&amp;_Radio-ANGOLA7"/>
      <sheetName val="INVESTMENT_SUMMARY-ANGOLA7"/>
      <sheetName val="Activity_Master7"/>
      <sheetName val="TV_30&quot;_BP7"/>
      <sheetName val="ETH_db1"/>
      <sheetName val="FES_GM17"/>
      <sheetName val="FES_PM16"/>
      <sheetName val="STORM_(2)16"/>
      <sheetName val="STORM_(3)16"/>
      <sheetName val="GH_GM16"/>
      <sheetName val="SATZ_GM16"/>
      <sheetName val="PROD°_(2)16"/>
      <sheetName val="PROD°_(3)16"/>
      <sheetName val="GH_PM16"/>
      <sheetName val="MG_Export16"/>
      <sheetName val="SUPERMONT_P16"/>
      <sheetName val="GUINNESS_PM16"/>
      <sheetName val="GUINNESS_GM16"/>
      <sheetName val="COGP_tracker-YTD13"/>
      <sheetName val="Plant_assumptions10"/>
      <sheetName val="PROYECTADO_DE_COSTOS_TDJ_100%9"/>
      <sheetName val="FlowPlan_TV_&amp;_Radio-ANGOLA8"/>
      <sheetName val="INVESTMENT_SUMMARY-ANGOLA8"/>
      <sheetName val="Activity_Master8"/>
      <sheetName val="TV_30&quot;_BP8"/>
      <sheetName val="ETH_db2"/>
      <sheetName val="Q2_Renta_de_tierras"/>
      <sheetName val="Altos_Norte"/>
      <sheetName val="Altos_Sur"/>
      <sheetName val="Agave_DJA_F20"/>
      <sheetName val="Madurez_Prácticas"/>
      <sheetName val="Costo_x_Zona_y_Concepto_OVH"/>
      <sheetName val="FES_GM18"/>
      <sheetName val="FES_PM17"/>
      <sheetName val="STORM_(2)17"/>
      <sheetName val="STORM_(3)17"/>
      <sheetName val="GH_GM17"/>
      <sheetName val="SATZ_GM17"/>
      <sheetName val="PROD°_(2)17"/>
      <sheetName val="PROD°_(3)17"/>
      <sheetName val="GH_PM17"/>
      <sheetName val="MG_Export17"/>
      <sheetName val="SUPERMONT_P17"/>
      <sheetName val="GUINNESS_PM17"/>
      <sheetName val="GUINNESS_GM17"/>
      <sheetName val="COGP_tracker-YTD14"/>
      <sheetName val="Plant_assumptions11"/>
      <sheetName val="PROYECTADO_DE_COSTOS_TDJ_100%10"/>
      <sheetName val="FlowPlan_TV_&amp;_Radio-ANGOLA9"/>
      <sheetName val="INVESTMENT_SUMMARY-ANGOLA9"/>
      <sheetName val="Activity_Master9"/>
      <sheetName val="TV_30&quot;_BP9"/>
      <sheetName val="ETH_db3"/>
      <sheetName val="Q2_Renta_de_tierras1"/>
      <sheetName val="Altos_Norte1"/>
      <sheetName val="Altos_Sur1"/>
      <sheetName val="Agave_DJA_F201"/>
      <sheetName val="Madurez_Prácticas1"/>
      <sheetName val="Costo_x_Zona_y_Concepto_OVH1"/>
      <sheetName val="FES_GM19"/>
      <sheetName val="FES_PM18"/>
      <sheetName val="STORM_(2)18"/>
      <sheetName val="STORM_(3)18"/>
      <sheetName val="GH_GM18"/>
      <sheetName val="SATZ_GM18"/>
      <sheetName val="PROD°_(2)18"/>
      <sheetName val="PROD°_(3)18"/>
      <sheetName val="GH_PM18"/>
      <sheetName val="MG_Export18"/>
      <sheetName val="SUPERMONT_P18"/>
      <sheetName val="GUINNESS_PM18"/>
      <sheetName val="GUINNESS_GM18"/>
      <sheetName val="COGP_tracker-YTD15"/>
      <sheetName val="Plant_assumptions12"/>
      <sheetName val="PROYECTADO_DE_COSTOS_TDJ_100%11"/>
      <sheetName val="FlowPlan_TV_&amp;_Radio-ANGOLA10"/>
      <sheetName val="INVESTMENT_SUMMARY-ANGOLA10"/>
      <sheetName val="Activity_Master10"/>
      <sheetName val="TV_30&quot;_BP10"/>
      <sheetName val="ETH_db4"/>
      <sheetName val="Q2_Renta_de_tierras2"/>
      <sheetName val="Altos_Norte2"/>
      <sheetName val="Altos_Sur2"/>
      <sheetName val="Agave_DJA_F202"/>
      <sheetName val="Madurez_Prácticas2"/>
      <sheetName val="Costo_x_Zona_y_Concepto_OVH2"/>
      <sheetName val="A"/>
      <sheetName val="F20 YTD-PEN"/>
      <sheetName val="Vap"/>
      <sheetName val="B"/>
      <sheetName val="Tanzania"/>
      <sheetName val="FES_GM21"/>
      <sheetName val="FES_PM20"/>
      <sheetName val="STORM_(2)20"/>
      <sheetName val="STORM_(3)20"/>
      <sheetName val="GH_GM20"/>
      <sheetName val="SATZ_GM20"/>
      <sheetName val="PROD°_(2)20"/>
      <sheetName val="PROD°_(3)20"/>
      <sheetName val="GH_PM20"/>
      <sheetName val="MG_Export20"/>
      <sheetName val="SUPERMONT_P20"/>
      <sheetName val="GUINNESS_PM20"/>
      <sheetName val="GUINNESS_GM20"/>
      <sheetName val="COGP_tracker-YTD17"/>
      <sheetName val="Plant_assumptions14"/>
      <sheetName val="PROYECTADO_DE_COSTOS_TDJ_100%13"/>
      <sheetName val="FlowPlan_TV_&amp;_Radio-ANGOLA12"/>
      <sheetName val="INVESTMENT_SUMMARY-ANGOLA12"/>
      <sheetName val="Activity_Master12"/>
      <sheetName val="TV_30&quot;_BP12"/>
      <sheetName val="ETH_db6"/>
      <sheetName val="Q2_Renta_de_tierras4"/>
      <sheetName val="Altos_Norte4"/>
      <sheetName val="Altos_Sur4"/>
      <sheetName val="Agave_DJA_F204"/>
      <sheetName val="Madurez_Prácticas4"/>
      <sheetName val="Costo_x_Zona_y_Concepto_OVH4"/>
      <sheetName val="F20_YTD-PEN1"/>
      <sheetName val="FES_GM20"/>
      <sheetName val="FES_PM19"/>
      <sheetName val="STORM_(2)19"/>
      <sheetName val="STORM_(3)19"/>
      <sheetName val="GH_GM19"/>
      <sheetName val="SATZ_GM19"/>
      <sheetName val="PROD°_(2)19"/>
      <sheetName val="PROD°_(3)19"/>
      <sheetName val="GH_PM19"/>
      <sheetName val="MG_Export19"/>
      <sheetName val="SUPERMONT_P19"/>
      <sheetName val="GUINNESS_PM19"/>
      <sheetName val="GUINNESS_GM19"/>
      <sheetName val="COGP_tracker-YTD16"/>
      <sheetName val="Plant_assumptions13"/>
      <sheetName val="PROYECTADO_DE_COSTOS_TDJ_100%12"/>
      <sheetName val="FlowPlan_TV_&amp;_Radio-ANGOLA11"/>
      <sheetName val="INVESTMENT_SUMMARY-ANGOLA11"/>
      <sheetName val="Activity_Master11"/>
      <sheetName val="TV_30&quot;_BP11"/>
      <sheetName val="ETH_db5"/>
      <sheetName val="Q2_Renta_de_tierras3"/>
      <sheetName val="Altos_Norte3"/>
      <sheetName val="Altos_Sur3"/>
      <sheetName val="Agave_DJA_F203"/>
      <sheetName val="Madurez_Prácticas3"/>
      <sheetName val="Costo_x_Zona_y_Concepto_OVH3"/>
      <sheetName val="F20_YTD-PEN"/>
      <sheetName val="Sheet2"/>
      <sheetName val="Mapping"/>
      <sheetName val="95059D"/>
      <sheetName val="Beer"/>
      <sheetName val="FES_GM22"/>
      <sheetName val="FES_PM21"/>
      <sheetName val="STORM_(2)21"/>
      <sheetName val="STORM_(3)21"/>
      <sheetName val="GH_GM21"/>
      <sheetName val="SATZ_GM21"/>
      <sheetName val="PROD°_(2)21"/>
      <sheetName val="PROD°_(3)21"/>
      <sheetName val="GH_PM21"/>
      <sheetName val="MG_Export21"/>
      <sheetName val="SUPERMONT_P21"/>
      <sheetName val="GUINNESS_PM21"/>
      <sheetName val="GUINNESS_GM21"/>
      <sheetName val="COGP_tracker-YTD18"/>
      <sheetName val="Plant_assumptions15"/>
      <sheetName val="PROYECTADO_DE_COSTOS_TDJ_100%14"/>
      <sheetName val="FlowPlan_TV_&amp;_Radio-ANGOLA13"/>
      <sheetName val="INVESTMENT_SUMMARY-ANGOLA13"/>
      <sheetName val="Activity_Master13"/>
      <sheetName val="TV_30&quot;_BP13"/>
      <sheetName val="Q2_Renta_de_tierras5"/>
      <sheetName val="Altos_Norte5"/>
      <sheetName val="Altos_Sur5"/>
      <sheetName val="Agave_DJA_F205"/>
      <sheetName val="Madurez_Prácticas5"/>
      <sheetName val="Costo_x_Zona_y_Concepto_OVH5"/>
      <sheetName val="ETH_db7"/>
      <sheetName val="F20_YTD-PEN2"/>
      <sheetName val="FES_GM23"/>
      <sheetName val="FES_PM22"/>
      <sheetName val="STORM_(2)22"/>
      <sheetName val="STORM_(3)22"/>
      <sheetName val="GH_GM22"/>
      <sheetName val="SATZ_GM22"/>
      <sheetName val="PROD°_(2)22"/>
      <sheetName val="PROD°_(3)22"/>
      <sheetName val="GH_PM22"/>
      <sheetName val="MG_Export22"/>
      <sheetName val="SUPERMONT_P22"/>
      <sheetName val="GUINNESS_PM22"/>
      <sheetName val="GUINNESS_GM22"/>
      <sheetName val="COGP_tracker-YTD19"/>
      <sheetName val="Plant_assumptions16"/>
      <sheetName val="PROYECTADO_DE_COSTOS_TDJ_100%15"/>
      <sheetName val="FlowPlan_TV_&amp;_Radio-ANGOLA14"/>
      <sheetName val="INVESTMENT_SUMMARY-ANGOLA14"/>
      <sheetName val="Activity_Master14"/>
      <sheetName val="TV_30&quot;_BP14"/>
      <sheetName val="ETH_db8"/>
      <sheetName val="Q2_Renta_de_tierras6"/>
      <sheetName val="Altos_Norte6"/>
      <sheetName val="Altos_Sur6"/>
      <sheetName val="Agave_DJA_F206"/>
      <sheetName val="Madurez_Prácticas6"/>
      <sheetName val="Costo_x_Zona_y_Concepto_OVH6"/>
      <sheetName val="F20_YTD-PEN3"/>
      <sheetName val="FES_GM24"/>
      <sheetName val="FES_PM23"/>
      <sheetName val="STORM_(2)23"/>
      <sheetName val="STORM_(3)23"/>
      <sheetName val="GH_GM23"/>
      <sheetName val="SATZ_GM23"/>
      <sheetName val="PROD°_(2)23"/>
      <sheetName val="PROD°_(3)23"/>
      <sheetName val="GH_PM23"/>
      <sheetName val="MG_Export23"/>
      <sheetName val="SUPERMONT_P23"/>
      <sheetName val="GUINNESS_PM23"/>
      <sheetName val="GUINNESS_GM23"/>
      <sheetName val="COGP_tracker-YTD20"/>
      <sheetName val="Plant_assumptions17"/>
      <sheetName val="PROYECTADO_DE_COSTOS_TDJ_100%16"/>
      <sheetName val="FlowPlan_TV_&amp;_Radio-ANGOLA15"/>
      <sheetName val="INVESTMENT_SUMMARY-ANGOLA15"/>
      <sheetName val="Activity_Master15"/>
      <sheetName val="TV_30&quot;_BP15"/>
      <sheetName val="ETH_db9"/>
      <sheetName val="Q2_Renta_de_tierras7"/>
      <sheetName val="Altos_Norte7"/>
      <sheetName val="Altos_Sur7"/>
      <sheetName val="Agave_DJA_F207"/>
      <sheetName val="Madurez_Prácticas7"/>
      <sheetName val="Costo_x_Zona_y_Concepto_OVH7"/>
      <sheetName val="F20_YTD-PEN4"/>
      <sheetName val="FES_GM25"/>
      <sheetName val="FES_PM24"/>
      <sheetName val="STORM_(2)24"/>
      <sheetName val="STORM_(3)24"/>
      <sheetName val="GH_GM24"/>
      <sheetName val="SATZ_GM24"/>
      <sheetName val="PROD°_(2)24"/>
      <sheetName val="PROD°_(3)24"/>
      <sheetName val="GH_PM24"/>
      <sheetName val="MG_Export24"/>
      <sheetName val="SUPERMONT_P24"/>
      <sheetName val="GUINNESS_PM24"/>
      <sheetName val="GUINNESS_GM24"/>
      <sheetName val="COGP_tracker-YTD21"/>
      <sheetName val="Plant_assumptions18"/>
      <sheetName val="PROYECTADO_DE_COSTOS_TDJ_100%17"/>
      <sheetName val="FlowPlan_TV_&amp;_Radio-ANGOLA16"/>
      <sheetName val="INVESTMENT_SUMMARY-ANGOLA16"/>
      <sheetName val="Activity_Master16"/>
      <sheetName val="TV_30&quot;_BP16"/>
      <sheetName val="ETH_db10"/>
      <sheetName val="Q2_Renta_de_tierras8"/>
      <sheetName val="Altos_Norte8"/>
      <sheetName val="Altos_Sur8"/>
      <sheetName val="Agave_DJA_F208"/>
      <sheetName val="Madurez_Prácticas8"/>
      <sheetName val="Costo_x_Zona_y_Concepto_OVH8"/>
      <sheetName val="F20_YTD-PEN5"/>
      <sheetName val="Table of Contents"/>
      <sheetName val="BASE"/>
      <sheetName val="FES_GM26"/>
      <sheetName val="FES_PM25"/>
      <sheetName val="STORM_(2)25"/>
      <sheetName val="STORM_(3)25"/>
      <sheetName val="GH_GM25"/>
      <sheetName val="SATZ_GM25"/>
      <sheetName val="PROD°_(2)25"/>
      <sheetName val="PROD°_(3)25"/>
      <sheetName val="GH_PM25"/>
      <sheetName val="MG_Export25"/>
      <sheetName val="SUPERMONT_P25"/>
      <sheetName val="GUINNESS_PM25"/>
      <sheetName val="GUINNESS_GM25"/>
      <sheetName val="COGP_tracker-YTD22"/>
      <sheetName val="Plant_assumptions19"/>
      <sheetName val="PROYECTADO_DE_COSTOS_TDJ_100%18"/>
      <sheetName val="FlowPlan_TV_&amp;_Radio-ANGOLA17"/>
      <sheetName val="INVESTMENT_SUMMARY-ANGOLA17"/>
      <sheetName val="Activity_Master17"/>
      <sheetName val="TV_30&quot;_BP17"/>
      <sheetName val="ETH_db11"/>
      <sheetName val="Q2_Renta_de_tierras9"/>
      <sheetName val="Altos_Norte9"/>
      <sheetName val="Altos_Sur9"/>
      <sheetName val="Agave_DJA_F209"/>
      <sheetName val="Madurez_Prácticas9"/>
      <sheetName val="Costo_x_Zona_y_Concepto_OVH9"/>
      <sheetName val="F20_YTD-PEN6"/>
      <sheetName val="Table_of_Contents"/>
      <sheetName val="FES_GM27"/>
      <sheetName val="FES_PM26"/>
      <sheetName val="STORM_(2)26"/>
      <sheetName val="STORM_(3)26"/>
      <sheetName val="GH_GM26"/>
      <sheetName val="SATZ_GM26"/>
      <sheetName val="PROD°_(2)26"/>
      <sheetName val="PROD°_(3)26"/>
      <sheetName val="GH_PM26"/>
      <sheetName val="MG_Export26"/>
      <sheetName val="SUPERMONT_P26"/>
      <sheetName val="GUINNESS_PM26"/>
      <sheetName val="GUINNESS_GM26"/>
      <sheetName val="COGP_tracker-YTD23"/>
      <sheetName val="Plant_assumptions20"/>
      <sheetName val="PROYECTADO_DE_COSTOS_TDJ_100%19"/>
      <sheetName val="FlowPlan_TV_&amp;_Radio-ANGOLA18"/>
      <sheetName val="INVESTMENT_SUMMARY-ANGOLA18"/>
      <sheetName val="Activity_Master18"/>
      <sheetName val="TV_30&quot;_BP18"/>
      <sheetName val="ETH_db12"/>
      <sheetName val="Q2_Renta_de_tierras10"/>
      <sheetName val="Altos_Norte10"/>
      <sheetName val="Altos_Sur10"/>
      <sheetName val="Agave_DJA_F2010"/>
      <sheetName val="Madurez_Prácticas10"/>
      <sheetName val="Costo_x_Zona_y_Concepto_OVH10"/>
      <sheetName val="F20_YTD-PEN7"/>
      <sheetName val="Table_of_Contents1"/>
      <sheetName val="FES_GM28"/>
      <sheetName val="FES_PM27"/>
      <sheetName val="STORM_(2)27"/>
      <sheetName val="STORM_(3)27"/>
      <sheetName val="GH_GM27"/>
      <sheetName val="SATZ_GM27"/>
      <sheetName val="PROD°_(2)27"/>
      <sheetName val="PROD°_(3)27"/>
      <sheetName val="GH_PM27"/>
      <sheetName val="MG_Export27"/>
      <sheetName val="SUPERMONT_P27"/>
      <sheetName val="GUINNESS_PM27"/>
      <sheetName val="GUINNESS_GM27"/>
      <sheetName val="COGP_tracker-YTD24"/>
      <sheetName val="Plant_assumptions21"/>
      <sheetName val="PROYECTADO_DE_COSTOS_TDJ_100%20"/>
      <sheetName val="FlowPlan_TV_&amp;_Radio-ANGOLA19"/>
      <sheetName val="INVESTMENT_SUMMARY-ANGOLA19"/>
      <sheetName val="Activity_Master19"/>
      <sheetName val="TV_30&quot;_BP19"/>
      <sheetName val="ETH_db13"/>
      <sheetName val="Q2_Renta_de_tierras11"/>
      <sheetName val="Altos_Norte11"/>
      <sheetName val="Altos_Sur11"/>
      <sheetName val="Agave_DJA_F2011"/>
      <sheetName val="Madurez_Prácticas11"/>
      <sheetName val="Costo_x_Zona_y_Concepto_OVH11"/>
      <sheetName val="F20_YTD-PEN8"/>
      <sheetName val="Table_of_Contents2"/>
      <sheetName val="FES_GM29"/>
      <sheetName val="FES_PM28"/>
      <sheetName val="STORM_(2)28"/>
      <sheetName val="STORM_(3)28"/>
      <sheetName val="GH_GM28"/>
      <sheetName val="SATZ_GM28"/>
      <sheetName val="PROD°_(2)28"/>
      <sheetName val="PROD°_(3)28"/>
      <sheetName val="GH_PM28"/>
      <sheetName val="MG_Export28"/>
      <sheetName val="SUPERMONT_P28"/>
      <sheetName val="GUINNESS_PM28"/>
      <sheetName val="GUINNESS_GM28"/>
      <sheetName val="COGP_tracker-YTD25"/>
      <sheetName val="Plant_assumptions22"/>
      <sheetName val="PROYECTADO_DE_COSTOS_TDJ_100%21"/>
      <sheetName val="FlowPlan_TV_&amp;_Radio-ANGOLA20"/>
      <sheetName val="INVESTMENT_SUMMARY-ANGOLA20"/>
      <sheetName val="Activity_Master20"/>
      <sheetName val="TV_30&quot;_BP20"/>
      <sheetName val="ETH_db14"/>
      <sheetName val="Q2_Renta_de_tierras12"/>
      <sheetName val="Altos_Norte12"/>
      <sheetName val="Altos_Sur12"/>
      <sheetName val="Agave_DJA_F2012"/>
      <sheetName val="Madurez_Prácticas12"/>
      <sheetName val="Costo_x_Zona_y_Concepto_OVH12"/>
      <sheetName val="F20_YTD-PEN9"/>
      <sheetName val="Table_of_Contents3"/>
      <sheetName val="FES_GM30"/>
      <sheetName val="FES_PM29"/>
      <sheetName val="STORM_(2)29"/>
      <sheetName val="STORM_(3)29"/>
      <sheetName val="GH_GM29"/>
      <sheetName val="SATZ_GM29"/>
      <sheetName val="PROD°_(2)29"/>
      <sheetName val="PROD°_(3)29"/>
      <sheetName val="GH_PM29"/>
      <sheetName val="MG_Export29"/>
      <sheetName val="SUPERMONT_P29"/>
      <sheetName val="GUINNESS_PM29"/>
      <sheetName val="GUINNESS_GM29"/>
      <sheetName val="COGP_tracker-YTD26"/>
      <sheetName val="Plant_assumptions23"/>
      <sheetName val="PROYECTADO_DE_COSTOS_TDJ_100%22"/>
      <sheetName val="FlowPlan_TV_&amp;_Radio-ANGOLA21"/>
      <sheetName val="INVESTMENT_SUMMARY-ANGOLA21"/>
      <sheetName val="Activity_Master21"/>
      <sheetName val="TV_30&quot;_BP21"/>
      <sheetName val="ETH_db15"/>
      <sheetName val="Q2_Renta_de_tierras13"/>
      <sheetName val="Altos_Norte13"/>
      <sheetName val="Altos_Sur13"/>
      <sheetName val="Agave_DJA_F2013"/>
      <sheetName val="Madurez_Prácticas13"/>
      <sheetName val="Costo_x_Zona_y_Concepto_OVH13"/>
      <sheetName val="F20_YTD-PEN10"/>
      <sheetName val="Table_of_Contents4"/>
      <sheetName val="Exports"/>
      <sheetName val="FES_GM31"/>
      <sheetName val="FES_PM30"/>
      <sheetName val="STORM_(2)30"/>
      <sheetName val="STORM_(3)30"/>
      <sheetName val="GH_GM30"/>
      <sheetName val="SATZ_GM30"/>
      <sheetName val="PROD°_(2)30"/>
      <sheetName val="PROD°_(3)30"/>
      <sheetName val="GH_PM30"/>
      <sheetName val="MG_Export30"/>
      <sheetName val="SUPERMONT_P30"/>
      <sheetName val="GUINNESS_PM30"/>
      <sheetName val="GUINNESS_GM30"/>
      <sheetName val="COGP_tracker-YTD27"/>
      <sheetName val="Plant_assumptions24"/>
      <sheetName val="PROYECTADO_DE_COSTOS_TDJ_100%23"/>
      <sheetName val="FlowPlan_TV_&amp;_Radio-ANGOLA22"/>
      <sheetName val="INVESTMENT_SUMMARY-ANGOLA22"/>
      <sheetName val="Activity_Master22"/>
      <sheetName val="TV_30&quot;_BP22"/>
      <sheetName val="ETH_db16"/>
      <sheetName val="Q2_Renta_de_tierras14"/>
      <sheetName val="Altos_Norte14"/>
      <sheetName val="Altos_Sur14"/>
      <sheetName val="Agave_DJA_F2014"/>
      <sheetName val="Madurez_Prácticas14"/>
      <sheetName val="Costo_x_Zona_y_Concepto_OVH14"/>
      <sheetName val="F20_YTD-PEN11"/>
      <sheetName val="Table_of_Contents5"/>
      <sheetName val="TELEVISION DETAILS"/>
      <sheetName val="resultados"/>
      <sheetName val="Plan1"/>
      <sheetName val="Sheet95"/>
      <sheetName val="FES_GM32"/>
      <sheetName val="FES_PM31"/>
      <sheetName val="STORM_(2)31"/>
      <sheetName val="STORM_(3)31"/>
      <sheetName val="GH_GM31"/>
      <sheetName val="SATZ_GM31"/>
      <sheetName val="PROD°_(2)31"/>
      <sheetName val="PROD°_(3)31"/>
      <sheetName val="GH_PM31"/>
      <sheetName val="MG_Export31"/>
      <sheetName val="SUPERMONT_P31"/>
      <sheetName val="GUINNESS_PM31"/>
      <sheetName val="GUINNESS_GM31"/>
      <sheetName val="COGP_tracker-YTD28"/>
      <sheetName val="Plant_assumptions25"/>
      <sheetName val="PROYECTADO_DE_COSTOS_TDJ_100%24"/>
      <sheetName val="FlowPlan_TV_&amp;_Radio-ANGOLA23"/>
      <sheetName val="INVESTMENT_SUMMARY-ANGOLA23"/>
      <sheetName val="Activity_Master23"/>
      <sheetName val="TV_30&quot;_BP23"/>
      <sheetName val="ETH_db17"/>
      <sheetName val="Q2_Renta_de_tierras15"/>
      <sheetName val="Altos_Norte15"/>
      <sheetName val="Altos_Sur15"/>
      <sheetName val="Agave_DJA_F2015"/>
      <sheetName val="Madurez_Prácticas15"/>
      <sheetName val="Costo_x_Zona_y_Concepto_OVH15"/>
      <sheetName val="F20_YTD-PEN12"/>
      <sheetName val="Table_of_Contents6"/>
      <sheetName val="FX table"/>
      <sheetName val="FES_GM33"/>
      <sheetName val="FES_PM32"/>
      <sheetName val="STORM_(2)32"/>
      <sheetName val="STORM_(3)32"/>
      <sheetName val="GH_GM32"/>
      <sheetName val="SATZ_GM32"/>
      <sheetName val="PROD°_(2)32"/>
      <sheetName val="PROD°_(3)32"/>
      <sheetName val="GH_PM32"/>
      <sheetName val="MG_Export32"/>
      <sheetName val="SUPERMONT_P32"/>
      <sheetName val="GUINNESS_PM32"/>
      <sheetName val="GUINNESS_GM32"/>
      <sheetName val="COGP_tracker-YTD29"/>
      <sheetName val="Plant_assumptions26"/>
      <sheetName val="PROYECTADO_DE_COSTOS_TDJ_100%25"/>
      <sheetName val="FlowPlan_TV_&amp;_Radio-ANGOLA24"/>
      <sheetName val="INVESTMENT_SUMMARY-ANGOLA24"/>
      <sheetName val="Activity_Master24"/>
      <sheetName val="TV_30&quot;_BP24"/>
      <sheetName val="ETH_db18"/>
      <sheetName val="Q2_Renta_de_tierras16"/>
      <sheetName val="Altos_Norte16"/>
      <sheetName val="Altos_Sur16"/>
      <sheetName val="Agave_DJA_F2016"/>
      <sheetName val="Madurez_Prácticas16"/>
      <sheetName val="Costo_x_Zona_y_Concepto_OVH16"/>
      <sheetName val="F20_YTD-PEN13"/>
      <sheetName val="Table_of_Contents7"/>
      <sheetName val="TELEVISION_DETAILS"/>
      <sheetName val="FES_GM34"/>
      <sheetName val="FES_PM33"/>
      <sheetName val="STORM_(2)33"/>
      <sheetName val="STORM_(3)33"/>
      <sheetName val="GH_GM33"/>
      <sheetName val="SATZ_GM33"/>
      <sheetName val="PROD°_(2)33"/>
      <sheetName val="PROD°_(3)33"/>
      <sheetName val="GH_PM33"/>
      <sheetName val="MG_Export33"/>
      <sheetName val="SUPERMONT_P33"/>
      <sheetName val="GUINNESS_PM33"/>
      <sheetName val="GUINNESS_GM33"/>
      <sheetName val="COGP_tracker-YTD30"/>
      <sheetName val="Plant_assumptions27"/>
      <sheetName val="PROYECTADO_DE_COSTOS_TDJ_100%26"/>
      <sheetName val="FlowPlan_TV_&amp;_Radio-ANGOLA25"/>
      <sheetName val="INVESTMENT_SUMMARY-ANGOLA25"/>
      <sheetName val="Activity_Master25"/>
      <sheetName val="TV_30&quot;_BP25"/>
      <sheetName val="ETH_db19"/>
      <sheetName val="Q2_Renta_de_tierras17"/>
      <sheetName val="Altos_Norte17"/>
      <sheetName val="Altos_Sur17"/>
      <sheetName val="Agave_DJA_F2017"/>
      <sheetName val="Madurez_Prácticas17"/>
      <sheetName val="Costo_x_Zona_y_Concepto_OVH17"/>
      <sheetName val="F20_YTD-PEN14"/>
      <sheetName val="Table_of_Contents8"/>
      <sheetName val="TELEVISION_DETAILS1"/>
      <sheetName val="Markets"/>
      <sheetName val="listas"/>
      <sheetName val="critérios"/>
      <sheetName val="Parámetros"/>
      <sheetName val="FES_GM35"/>
      <sheetName val="FES_PM34"/>
      <sheetName val="STORM_(2)34"/>
      <sheetName val="STORM_(3)34"/>
      <sheetName val="GH_GM34"/>
      <sheetName val="SATZ_GM34"/>
      <sheetName val="PROD°_(2)34"/>
      <sheetName val="PROD°_(3)34"/>
      <sheetName val="GH_PM34"/>
      <sheetName val="MG_Export34"/>
      <sheetName val="SUPERMONT_P34"/>
      <sheetName val="GUINNESS_PM34"/>
      <sheetName val="GUINNESS_GM34"/>
      <sheetName val="COGP_tracker-YTD31"/>
      <sheetName val="Plant_assumptions28"/>
      <sheetName val="PROYECTADO_DE_COSTOS_TDJ_100%27"/>
      <sheetName val="FlowPlan_TV_&amp;_Radio-ANGOLA26"/>
      <sheetName val="INVESTMENT_SUMMARY-ANGOLA26"/>
      <sheetName val="Activity_Master26"/>
      <sheetName val="TV_30&quot;_BP26"/>
      <sheetName val="ETH_db20"/>
      <sheetName val="Q2_Renta_de_tierras18"/>
      <sheetName val="Altos_Norte18"/>
      <sheetName val="Altos_Sur18"/>
      <sheetName val="Agave_DJA_F2018"/>
      <sheetName val="Madurez_Prácticas18"/>
      <sheetName val="Costo_x_Zona_y_Concepto_OVH18"/>
      <sheetName val="F20_YTD-PEN15"/>
      <sheetName val="Table_of_Contents9"/>
      <sheetName val="TELEVISION_DETAILS2"/>
      <sheetName val="FX_table"/>
      <sheetName val="FES_GM36"/>
      <sheetName val="FES_PM35"/>
      <sheetName val="STORM_(2)35"/>
      <sheetName val="STORM_(3)35"/>
      <sheetName val="GH_GM35"/>
      <sheetName val="SATZ_GM35"/>
      <sheetName val="PROD°_(2)35"/>
      <sheetName val="PROD°_(3)35"/>
      <sheetName val="GH_PM35"/>
      <sheetName val="MG_Export35"/>
      <sheetName val="SUPERMONT_P35"/>
      <sheetName val="GUINNESS_PM35"/>
      <sheetName val="GUINNESS_GM35"/>
      <sheetName val="COGP_tracker-YTD32"/>
      <sheetName val="Plant_assumptions29"/>
      <sheetName val="PROYECTADO_DE_COSTOS_TDJ_100%28"/>
      <sheetName val="FlowPlan_TV_&amp;_Radio-ANGOLA27"/>
      <sheetName val="INVESTMENT_SUMMARY-ANGOLA27"/>
      <sheetName val="Activity_Master27"/>
      <sheetName val="TV_30&quot;_BP27"/>
      <sheetName val="ETH_db21"/>
      <sheetName val="Q2_Renta_de_tierras19"/>
      <sheetName val="Altos_Norte19"/>
      <sheetName val="Altos_Sur19"/>
      <sheetName val="Agave_DJA_F2019"/>
      <sheetName val="Madurez_Prácticas19"/>
      <sheetName val="Costo_x_Zona_y_Concepto_OVH19"/>
      <sheetName val="F20_YTD-PEN16"/>
      <sheetName val="Table_of_Contents10"/>
      <sheetName val="TELEVISION_DETAILS3"/>
      <sheetName val="FX_table1"/>
      <sheetName val="FES_GM37"/>
      <sheetName val="FES_PM36"/>
      <sheetName val="STORM_(2)36"/>
      <sheetName val="STORM_(3)36"/>
      <sheetName val="GH_GM36"/>
      <sheetName val="SATZ_GM36"/>
      <sheetName val="PROD°_(2)36"/>
      <sheetName val="PROD°_(3)36"/>
      <sheetName val="GH_PM36"/>
      <sheetName val="MG_Export36"/>
      <sheetName val="SUPERMONT_P36"/>
      <sheetName val="GUINNESS_PM36"/>
      <sheetName val="GUINNESS_GM36"/>
      <sheetName val="COGP_tracker-YTD33"/>
      <sheetName val="Plant_assumptions30"/>
      <sheetName val="PROYECTADO_DE_COSTOS_TDJ_100%29"/>
      <sheetName val="FlowPlan_TV_&amp;_Radio-ANGOLA28"/>
      <sheetName val="INVESTMENT_SUMMARY-ANGOLA28"/>
      <sheetName val="Activity_Master28"/>
      <sheetName val="TV_30&quot;_BP28"/>
      <sheetName val="ETH_db22"/>
      <sheetName val="Q2_Renta_de_tierras20"/>
      <sheetName val="Altos_Norte20"/>
      <sheetName val="Altos_Sur20"/>
      <sheetName val="Agave_DJA_F2020"/>
      <sheetName val="Madurez_Prácticas20"/>
      <sheetName val="Costo_x_Zona_y_Concepto_OVH20"/>
      <sheetName val="F20_YTD-PEN17"/>
      <sheetName val="Table_of_Contents11"/>
      <sheetName val="TELEVISION_DETAILS4"/>
      <sheetName val="FX_table2"/>
      <sheetName val="a fijo"/>
      <sheetName val="Opciones"/>
      <sheetName val="Exh B-8"/>
      <sheetName val="Exh B-5"/>
      <sheetName val="Exh A-2"/>
      <sheetName val="Exh B-2"/>
      <sheetName val="Exh B-6"/>
      <sheetName val="Exh A-8"/>
      <sheetName val="Exh B-1"/>
      <sheetName val="Exh A-4"/>
      <sheetName val="Exh B-4"/>
      <sheetName val="Exh B-3"/>
      <sheetName val="Exh B-7"/>
      <sheetName val="Exh A-7"/>
    </sheetNames>
    <sheetDataSet>
      <sheetData sheetId="0" refreshError="1">
        <row r="8">
          <cell r="AC8">
            <v>1.6415848782260996</v>
          </cell>
          <cell r="AD8">
            <v>0</v>
          </cell>
        </row>
        <row r="9">
          <cell r="AC9">
            <v>1.6415848782260996</v>
          </cell>
          <cell r="AD9">
            <v>0</v>
          </cell>
        </row>
        <row r="10">
          <cell r="C10">
            <v>1</v>
          </cell>
          <cell r="D10">
            <v>2772</v>
          </cell>
          <cell r="E10">
            <v>1925</v>
          </cell>
          <cell r="G10">
            <v>1.1427125506072875</v>
          </cell>
          <cell r="O10">
            <v>0</v>
          </cell>
          <cell r="AC10">
            <v>2.825208085612366</v>
          </cell>
          <cell r="AD10">
            <v>-1.0153683094859565</v>
          </cell>
        </row>
        <row r="11">
          <cell r="C11">
            <v>2</v>
          </cell>
          <cell r="D11">
            <v>1558</v>
          </cell>
          <cell r="E11">
            <v>1907</v>
          </cell>
          <cell r="G11">
            <v>1.0180658873538788</v>
          </cell>
          <cell r="O11">
            <v>0</v>
          </cell>
          <cell r="AC11">
            <v>1.7979207277452891</v>
          </cell>
          <cell r="AD11">
            <v>-0.67554915376305369</v>
          </cell>
        </row>
        <row r="12">
          <cell r="C12">
            <v>3</v>
          </cell>
          <cell r="D12">
            <v>1418</v>
          </cell>
          <cell r="E12">
            <v>1832</v>
          </cell>
          <cell r="G12">
            <v>0.74800637958532701</v>
          </cell>
          <cell r="O12">
            <v>0</v>
          </cell>
          <cell r="AC12">
            <v>2.8823250671299951</v>
          </cell>
          <cell r="AD12">
            <v>-1.7114000757480117</v>
          </cell>
        </row>
        <row r="13">
          <cell r="C13">
            <v>4</v>
          </cell>
          <cell r="D13">
            <v>3533</v>
          </cell>
          <cell r="E13">
            <v>1851</v>
          </cell>
          <cell r="G13">
            <v>1.7099440149293521</v>
          </cell>
          <cell r="O13">
            <v>0</v>
          </cell>
          <cell r="AC13">
            <v>1.9112793338380014</v>
          </cell>
          <cell r="AD13">
            <v>-0.5487245797578465</v>
          </cell>
        </row>
        <row r="14">
          <cell r="C14">
            <v>5</v>
          </cell>
          <cell r="D14">
            <v>2163</v>
          </cell>
          <cell r="E14">
            <v>2314</v>
          </cell>
          <cell r="G14">
            <v>1.5891724235161426</v>
          </cell>
          <cell r="O14">
            <v>0</v>
          </cell>
          <cell r="AC14">
            <v>2.927150242832524</v>
          </cell>
          <cell r="AD14">
            <v>-0.13328396890040725</v>
          </cell>
        </row>
        <row r="15">
          <cell r="C15">
            <v>6</v>
          </cell>
          <cell r="D15">
            <v>434</v>
          </cell>
          <cell r="E15">
            <v>1531</v>
          </cell>
          <cell r="G15">
            <v>0.92307692307692313</v>
          </cell>
          <cell r="O15">
            <v>0</v>
          </cell>
          <cell r="AC15">
            <v>1.9205868282570564</v>
          </cell>
          <cell r="AD15">
            <v>-1.1572707195164478</v>
          </cell>
        </row>
        <row r="16">
          <cell r="C16">
            <v>7</v>
          </cell>
          <cell r="D16">
            <v>2201</v>
          </cell>
          <cell r="E16">
            <v>1828</v>
          </cell>
          <cell r="G16">
            <v>0.97831649831649836</v>
          </cell>
          <cell r="O16">
            <v>0</v>
          </cell>
          <cell r="AC16">
            <v>2.7893389549766603</v>
          </cell>
          <cell r="AD16">
            <v>-1.1583648230848507</v>
          </cell>
        </row>
        <row r="17">
          <cell r="C17">
            <v>8</v>
          </cell>
          <cell r="D17">
            <v>3123</v>
          </cell>
          <cell r="E17">
            <v>1829</v>
          </cell>
          <cell r="G17">
            <v>1.6091891891891892</v>
          </cell>
          <cell r="O17">
            <v>0</v>
          </cell>
          <cell r="AC17">
            <v>1.8349137260997979</v>
          </cell>
          <cell r="AD17">
            <v>-1.545992714025501</v>
          </cell>
        </row>
        <row r="18">
          <cell r="C18">
            <v>9</v>
          </cell>
          <cell r="D18">
            <v>2749</v>
          </cell>
          <cell r="E18">
            <v>1905</v>
          </cell>
          <cell r="G18">
            <v>1.8364242828552368</v>
          </cell>
          <cell r="O18">
            <v>0</v>
          </cell>
          <cell r="AC18">
            <v>2.8827056110684088</v>
          </cell>
          <cell r="AD18">
            <v>-2.0934625291303814</v>
          </cell>
        </row>
        <row r="19">
          <cell r="C19">
            <v>10</v>
          </cell>
          <cell r="D19">
            <v>2731</v>
          </cell>
          <cell r="E19">
            <v>1614</v>
          </cell>
          <cell r="G19">
            <v>2.3266082984392842</v>
          </cell>
          <cell r="O19">
            <v>0</v>
          </cell>
          <cell r="AC19">
            <v>3.8529322394408996</v>
          </cell>
          <cell r="AD19">
            <v>-1.0187883050336581</v>
          </cell>
        </row>
        <row r="20">
          <cell r="C20">
            <v>11</v>
          </cell>
          <cell r="D20">
            <v>0</v>
          </cell>
          <cell r="E20">
            <v>2077</v>
          </cell>
          <cell r="G20">
            <v>1.2828947368421053</v>
          </cell>
          <cell r="O20">
            <v>0</v>
          </cell>
          <cell r="AC20">
            <v>2.7749683944374208</v>
          </cell>
          <cell r="AD20">
            <v>-2.2231818181818181</v>
          </cell>
        </row>
        <row r="21">
          <cell r="C21">
            <v>12</v>
          </cell>
          <cell r="D21">
            <v>3253</v>
          </cell>
          <cell r="E21">
            <v>1804</v>
          </cell>
          <cell r="G21">
            <v>2.0195121951219512</v>
          </cell>
          <cell r="O21">
            <v>0</v>
          </cell>
          <cell r="AC21">
            <v>2.3266583229036297</v>
          </cell>
          <cell r="AD21">
            <v>-2.5333333333333332</v>
          </cell>
        </row>
        <row r="22">
          <cell r="C22">
            <v>13</v>
          </cell>
          <cell r="D22">
            <v>2800</v>
          </cell>
          <cell r="E22">
            <v>2000</v>
          </cell>
          <cell r="G22">
            <v>2.3807228915662653</v>
          </cell>
          <cell r="O22">
            <v>0</v>
          </cell>
          <cell r="AC22">
            <v>2.4</v>
          </cell>
          <cell r="AD22">
            <v>-2.2651685393258427</v>
          </cell>
        </row>
        <row r="23">
          <cell r="C23">
            <v>14</v>
          </cell>
          <cell r="D23">
            <v>2100</v>
          </cell>
          <cell r="E23">
            <v>2000</v>
          </cell>
          <cell r="G23">
            <v>2.4</v>
          </cell>
          <cell r="O23">
            <v>0</v>
          </cell>
          <cell r="AC23">
            <v>2.1793103448275861</v>
          </cell>
          <cell r="AD23">
            <v>-1.8407766990291261</v>
          </cell>
        </row>
        <row r="24">
          <cell r="C24">
            <v>15</v>
          </cell>
          <cell r="D24">
            <v>1800</v>
          </cell>
          <cell r="E24">
            <v>2100</v>
          </cell>
          <cell r="G24">
            <v>2.1793103448275861</v>
          </cell>
          <cell r="O24">
            <v>0</v>
          </cell>
          <cell r="AC24">
            <v>2.1066666666666665</v>
          </cell>
          <cell r="AD24">
            <v>-1.6631578947368422</v>
          </cell>
        </row>
        <row r="25">
          <cell r="C25">
            <v>16</v>
          </cell>
          <cell r="D25">
            <v>2100</v>
          </cell>
          <cell r="E25">
            <v>2100</v>
          </cell>
          <cell r="G25">
            <v>2.1066666666666665</v>
          </cell>
          <cell r="O25">
            <v>0</v>
          </cell>
          <cell r="AC25">
            <v>1.9096774193548387</v>
          </cell>
          <cell r="AD25">
            <v>-1.3875</v>
          </cell>
        </row>
        <row r="26">
          <cell r="C26">
            <v>17</v>
          </cell>
          <cell r="D26">
            <v>1800</v>
          </cell>
          <cell r="E26">
            <v>2100</v>
          </cell>
          <cell r="G26">
            <v>1.9096774193548387</v>
          </cell>
          <cell r="O26">
            <v>0</v>
          </cell>
          <cell r="AC26">
            <v>2.3083333333333331</v>
          </cell>
          <cell r="AD26">
            <v>-1.73125</v>
          </cell>
        </row>
        <row r="27">
          <cell r="C27">
            <v>18</v>
          </cell>
          <cell r="D27">
            <v>3200</v>
          </cell>
          <cell r="E27">
            <v>2100</v>
          </cell>
          <cell r="G27">
            <v>2.3083333333333331</v>
          </cell>
          <cell r="O27">
            <v>0</v>
          </cell>
          <cell r="AC27">
            <v>2.3812206572769954</v>
          </cell>
          <cell r="AD27">
            <v>-1.98125</v>
          </cell>
        </row>
        <row r="28">
          <cell r="C28">
            <v>19</v>
          </cell>
          <cell r="D28">
            <v>3200</v>
          </cell>
          <cell r="E28">
            <v>2400</v>
          </cell>
          <cell r="G28">
            <v>2.3812206572769954</v>
          </cell>
          <cell r="O28">
            <v>0</v>
          </cell>
          <cell r="AC28">
            <v>2.4410256410256412</v>
          </cell>
          <cell r="AD28">
            <v>-2.2312500000000002</v>
          </cell>
        </row>
        <row r="29">
          <cell r="C29">
            <v>20</v>
          </cell>
          <cell r="D29">
            <v>3200</v>
          </cell>
          <cell r="E29">
            <v>2400</v>
          </cell>
          <cell r="G29">
            <v>2.4410256410256412</v>
          </cell>
          <cell r="O29">
            <v>0</v>
          </cell>
          <cell r="AC29">
            <v>2.490980392156863</v>
          </cell>
          <cell r="AD29">
            <v>-2.4812500000000002</v>
          </cell>
        </row>
        <row r="30">
          <cell r="C30">
            <v>21</v>
          </cell>
          <cell r="D30">
            <v>3200</v>
          </cell>
          <cell r="E30">
            <v>2400</v>
          </cell>
          <cell r="G30">
            <v>2.490980392156863</v>
          </cell>
          <cell r="O30">
            <v>0</v>
          </cell>
          <cell r="AC30">
            <v>2.5333333333333332</v>
          </cell>
          <cell r="AD30">
            <v>-2.7312500000000002</v>
          </cell>
        </row>
        <row r="31">
          <cell r="C31">
            <v>22</v>
          </cell>
          <cell r="D31">
            <v>3200</v>
          </cell>
          <cell r="E31">
            <v>2400</v>
          </cell>
          <cell r="G31">
            <v>2.5333333333333332</v>
          </cell>
          <cell r="O31">
            <v>0</v>
          </cell>
          <cell r="AC31">
            <v>2.7722448979591836</v>
          </cell>
          <cell r="AD31">
            <v>-2.9025641025641025</v>
          </cell>
        </row>
        <row r="32">
          <cell r="C32">
            <v>23</v>
          </cell>
          <cell r="D32">
            <v>3200</v>
          </cell>
          <cell r="E32">
            <v>3450</v>
          </cell>
          <cell r="G32">
            <v>2.7722448979591836</v>
          </cell>
          <cell r="O32">
            <v>0</v>
          </cell>
          <cell r="AC32">
            <v>3.1094339622641511</v>
          </cell>
          <cell r="AD32">
            <v>-3.1094339622641511</v>
          </cell>
        </row>
        <row r="33">
          <cell r="C33">
            <v>24</v>
          </cell>
          <cell r="D33">
            <v>3200</v>
          </cell>
          <cell r="E33">
            <v>3450</v>
          </cell>
          <cell r="G33">
            <v>3.1094339622641511</v>
          </cell>
          <cell r="O33">
            <v>0</v>
          </cell>
          <cell r="AC33">
            <v>3.5709497206703911</v>
          </cell>
          <cell r="AD33">
            <v>-3.473913043478261</v>
          </cell>
        </row>
        <row r="34">
          <cell r="C34">
            <v>25</v>
          </cell>
          <cell r="D34">
            <v>3200</v>
          </cell>
          <cell r="E34">
            <v>3450</v>
          </cell>
          <cell r="AC34">
            <v>4.2410958904109588</v>
          </cell>
          <cell r="AD34">
            <v>-4.1837837837837837</v>
          </cell>
        </row>
        <row r="35">
          <cell r="C35">
            <v>26</v>
          </cell>
          <cell r="D35">
            <v>3200</v>
          </cell>
          <cell r="E35">
            <v>3450</v>
          </cell>
          <cell r="AC35">
            <v>4.3506849315068497</v>
          </cell>
          <cell r="AD35">
            <v>-4.4732394366197186</v>
          </cell>
        </row>
        <row r="36">
          <cell r="C36">
            <v>27</v>
          </cell>
          <cell r="D36">
            <v>2100</v>
          </cell>
          <cell r="E36">
            <v>1900</v>
          </cell>
          <cell r="AC36">
            <v>4.5777777777777775</v>
          </cell>
          <cell r="AD36">
            <v>-4.8470588235294114</v>
          </cell>
        </row>
        <row r="37">
          <cell r="C37">
            <v>28</v>
          </cell>
          <cell r="D37">
            <v>2100</v>
          </cell>
          <cell r="E37">
            <v>1800</v>
          </cell>
          <cell r="AC37">
            <v>4.6422535211267606</v>
          </cell>
          <cell r="AD37">
            <v>-4.0195121951219512</v>
          </cell>
        </row>
        <row r="38">
          <cell r="C38">
            <v>29</v>
          </cell>
          <cell r="D38">
            <v>1800</v>
          </cell>
          <cell r="E38">
            <v>1800</v>
          </cell>
          <cell r="AC38">
            <v>4.4800000000000004</v>
          </cell>
          <cell r="AD38">
            <v>-3.6465116279069769</v>
          </cell>
        </row>
        <row r="39">
          <cell r="C39">
            <v>30</v>
          </cell>
          <cell r="D39">
            <v>1400</v>
          </cell>
          <cell r="E39">
            <v>1800</v>
          </cell>
          <cell r="AC39">
            <v>4.4869565217391303</v>
          </cell>
          <cell r="AD39">
            <v>-3.6</v>
          </cell>
        </row>
        <row r="40">
          <cell r="C40">
            <v>31</v>
          </cell>
          <cell r="D40">
            <v>1800</v>
          </cell>
          <cell r="E40">
            <v>1900</v>
          </cell>
          <cell r="AC40">
            <v>4.5449275362318842</v>
          </cell>
          <cell r="AD40">
            <v>-3.6465116279069769</v>
          </cell>
        </row>
        <row r="41">
          <cell r="C41">
            <v>32</v>
          </cell>
          <cell r="D41">
            <v>1800</v>
          </cell>
          <cell r="E41">
            <v>1700</v>
          </cell>
          <cell r="AC41">
            <v>5.4144927536231888</v>
          </cell>
          <cell r="AD41">
            <v>-5.1888888888888891</v>
          </cell>
        </row>
        <row r="42">
          <cell r="C42">
            <v>33</v>
          </cell>
          <cell r="D42">
            <v>3200</v>
          </cell>
          <cell r="E42">
            <v>1700</v>
          </cell>
          <cell r="AC42">
            <v>5.4724637681159418</v>
          </cell>
          <cell r="AD42">
            <v>-4.3906976744186048</v>
          </cell>
        </row>
        <row r="43">
          <cell r="C43">
            <v>34</v>
          </cell>
          <cell r="D43">
            <v>1800</v>
          </cell>
          <cell r="E43">
            <v>1700</v>
          </cell>
          <cell r="AC43">
            <v>5.552941176470588</v>
          </cell>
          <cell r="AD43">
            <v>-4.3906976744186048</v>
          </cell>
        </row>
        <row r="44">
          <cell r="C44">
            <v>35</v>
          </cell>
          <cell r="D44">
            <v>1800</v>
          </cell>
          <cell r="E44">
            <v>1800</v>
          </cell>
          <cell r="AC44">
            <v>5.3</v>
          </cell>
          <cell r="AD44">
            <v>-4.4372093023255816</v>
          </cell>
        </row>
        <row r="45">
          <cell r="C45">
            <v>36</v>
          </cell>
          <cell r="D45">
            <v>1800</v>
          </cell>
          <cell r="E45">
            <v>1700</v>
          </cell>
          <cell r="AC45">
            <v>5.2821917808219174</v>
          </cell>
          <cell r="AD45">
            <v>-4.4837209302325585</v>
          </cell>
        </row>
        <row r="46">
          <cell r="C46">
            <v>37</v>
          </cell>
          <cell r="D46">
            <v>1800</v>
          </cell>
          <cell r="E46">
            <v>1700</v>
          </cell>
          <cell r="AC46">
            <v>6.0216216216216214</v>
          </cell>
          <cell r="AD46">
            <v>-5.9413333333333336</v>
          </cell>
        </row>
        <row r="47">
          <cell r="C47">
            <v>38</v>
          </cell>
          <cell r="D47">
            <v>3200</v>
          </cell>
          <cell r="E47">
            <v>1700</v>
          </cell>
          <cell r="AC47">
            <v>5.9946666666666664</v>
          </cell>
          <cell r="AD47">
            <v>-5.7641025641025641</v>
          </cell>
        </row>
        <row r="48">
          <cell r="C48">
            <v>39</v>
          </cell>
          <cell r="D48">
            <v>1800</v>
          </cell>
          <cell r="E48">
            <v>1700</v>
          </cell>
          <cell r="AC48">
            <v>5.8738255033557047</v>
          </cell>
          <cell r="AD48">
            <v>-4.7565217391304344</v>
          </cell>
        </row>
        <row r="49">
          <cell r="C49">
            <v>40</v>
          </cell>
          <cell r="D49">
            <v>1800</v>
          </cell>
          <cell r="E49">
            <v>2100</v>
          </cell>
          <cell r="AC49">
            <v>5.757894736842105</v>
          </cell>
          <cell r="AD49">
            <v>-4.6063157894736841</v>
          </cell>
        </row>
        <row r="50">
          <cell r="C50">
            <v>41</v>
          </cell>
          <cell r="D50">
            <v>1800</v>
          </cell>
          <cell r="E50">
            <v>1800</v>
          </cell>
          <cell r="AC50">
            <v>5.8012903225806456</v>
          </cell>
          <cell r="AD50">
            <v>-4.7326315789473687</v>
          </cell>
        </row>
        <row r="51">
          <cell r="C51">
            <v>42</v>
          </cell>
          <cell r="D51">
            <v>2100</v>
          </cell>
          <cell r="E51">
            <v>1800</v>
          </cell>
          <cell r="AC51">
            <v>5.8430379746835444</v>
          </cell>
          <cell r="AD51">
            <v>-4.8589473684210525</v>
          </cell>
        </row>
        <row r="52">
          <cell r="C52">
            <v>43</v>
          </cell>
          <cell r="D52">
            <v>2100</v>
          </cell>
          <cell r="E52">
            <v>1800</v>
          </cell>
          <cell r="AC52">
            <v>6.4253164556962021</v>
          </cell>
          <cell r="AD52">
            <v>-6.0428571428571427</v>
          </cell>
        </row>
        <row r="53">
          <cell r="C53">
            <v>44</v>
          </cell>
          <cell r="D53">
            <v>3200</v>
          </cell>
          <cell r="E53">
            <v>2050</v>
          </cell>
          <cell r="AC53">
            <v>6.5426751592356691</v>
          </cell>
          <cell r="AD53">
            <v>-6.1142857142857139</v>
          </cell>
        </row>
        <row r="54">
          <cell r="C54">
            <v>45</v>
          </cell>
          <cell r="D54">
            <v>2100</v>
          </cell>
          <cell r="E54">
            <v>1950</v>
          </cell>
          <cell r="AC54">
            <v>6.6615384615384619</v>
          </cell>
          <cell r="AD54">
            <v>-6.1857142857142859</v>
          </cell>
        </row>
        <row r="55">
          <cell r="C55">
            <v>46</v>
          </cell>
          <cell r="D55">
            <v>2100</v>
          </cell>
          <cell r="E55">
            <v>1950</v>
          </cell>
          <cell r="AC55">
            <v>6.781935483870968</v>
          </cell>
          <cell r="AD55">
            <v>-6.2571428571428571</v>
          </cell>
        </row>
        <row r="56">
          <cell r="C56">
            <v>47</v>
          </cell>
          <cell r="D56">
            <v>2100</v>
          </cell>
          <cell r="E56">
            <v>1950</v>
          </cell>
          <cell r="AC56">
            <v>6.9421052631578943</v>
          </cell>
          <cell r="AD56">
            <v>-6.2809523809523808</v>
          </cell>
        </row>
        <row r="57">
          <cell r="C57">
            <v>48</v>
          </cell>
          <cell r="D57">
            <v>2100</v>
          </cell>
          <cell r="E57">
            <v>2050</v>
          </cell>
          <cell r="AC57">
            <v>7.0473684210526315</v>
          </cell>
          <cell r="AD57">
            <v>-8.5015873015873016</v>
          </cell>
        </row>
        <row r="58">
          <cell r="C58">
            <v>49</v>
          </cell>
          <cell r="D58">
            <v>2100</v>
          </cell>
          <cell r="E58">
            <v>1900</v>
          </cell>
          <cell r="AC58">
            <v>7.1526315789473687</v>
          </cell>
          <cell r="AD58">
            <v>-12.942857142857143</v>
          </cell>
        </row>
        <row r="59">
          <cell r="C59">
            <v>50</v>
          </cell>
          <cell r="D59">
            <v>2100</v>
          </cell>
          <cell r="E59">
            <v>1900</v>
          </cell>
          <cell r="AC59">
            <v>7.163636363636364</v>
          </cell>
          <cell r="AD59">
            <v>-10.407547169811322</v>
          </cell>
        </row>
        <row r="60">
          <cell r="C60">
            <v>51</v>
          </cell>
          <cell r="D60">
            <v>2100</v>
          </cell>
          <cell r="E60">
            <v>1900</v>
          </cell>
          <cell r="AC60">
            <v>7.1743589743589746</v>
          </cell>
          <cell r="AD60">
            <v>-17.487500000000001</v>
          </cell>
        </row>
        <row r="61">
          <cell r="C61">
            <v>52</v>
          </cell>
          <cell r="D61">
            <v>2100</v>
          </cell>
          <cell r="E61">
            <v>1900</v>
          </cell>
        </row>
        <row r="76">
          <cell r="D76">
            <v>2000</v>
          </cell>
          <cell r="E76">
            <v>1049</v>
          </cell>
        </row>
        <row r="77">
          <cell r="D77">
            <v>3200</v>
          </cell>
          <cell r="E77">
            <v>1300</v>
          </cell>
        </row>
        <row r="78">
          <cell r="D78">
            <v>0</v>
          </cell>
          <cell r="E78">
            <v>1391</v>
          </cell>
        </row>
        <row r="79">
          <cell r="D79">
            <v>3200</v>
          </cell>
          <cell r="E79">
            <v>1405</v>
          </cell>
        </row>
        <row r="80">
          <cell r="D80">
            <v>0</v>
          </cell>
          <cell r="E80">
            <v>1406</v>
          </cell>
        </row>
        <row r="81">
          <cell r="D81">
            <v>3200</v>
          </cell>
          <cell r="E81">
            <v>1685</v>
          </cell>
        </row>
        <row r="82">
          <cell r="D82">
            <v>0</v>
          </cell>
          <cell r="E82">
            <v>1660</v>
          </cell>
        </row>
        <row r="83">
          <cell r="D83">
            <v>3200</v>
          </cell>
          <cell r="E83">
            <v>1580</v>
          </cell>
        </row>
        <row r="84">
          <cell r="D84">
            <v>0</v>
          </cell>
          <cell r="E84">
            <v>1680</v>
          </cell>
        </row>
        <row r="85">
          <cell r="D85">
            <v>3200</v>
          </cell>
          <cell r="E85">
            <v>1463</v>
          </cell>
        </row>
        <row r="86">
          <cell r="D86">
            <v>3200</v>
          </cell>
          <cell r="E86">
            <v>1548</v>
          </cell>
        </row>
        <row r="87">
          <cell r="D87">
            <v>4500</v>
          </cell>
          <cell r="E87">
            <v>1950</v>
          </cell>
        </row>
        <row r="88">
          <cell r="D88">
            <v>800</v>
          </cell>
          <cell r="E88">
            <v>1472</v>
          </cell>
        </row>
        <row r="89">
          <cell r="D89">
            <v>2000</v>
          </cell>
          <cell r="E89">
            <v>1535</v>
          </cell>
        </row>
        <row r="90">
          <cell r="D90">
            <v>2000</v>
          </cell>
          <cell r="E90">
            <v>1625</v>
          </cell>
        </row>
        <row r="91">
          <cell r="D91">
            <v>2800</v>
          </cell>
          <cell r="E91">
            <v>1696</v>
          </cell>
        </row>
        <row r="92">
          <cell r="D92">
            <v>2800</v>
          </cell>
          <cell r="E92">
            <v>1536</v>
          </cell>
        </row>
        <row r="93">
          <cell r="D93">
            <v>3200</v>
          </cell>
          <cell r="E93">
            <v>1681</v>
          </cell>
        </row>
        <row r="94">
          <cell r="D94">
            <v>0</v>
          </cell>
          <cell r="E94">
            <v>1679</v>
          </cell>
        </row>
        <row r="95">
          <cell r="D95">
            <v>3200</v>
          </cell>
          <cell r="E95">
            <v>1708</v>
          </cell>
        </row>
        <row r="96">
          <cell r="D96">
            <v>0</v>
          </cell>
          <cell r="E96">
            <v>2004</v>
          </cell>
        </row>
        <row r="97">
          <cell r="D97">
            <v>3200</v>
          </cell>
          <cell r="E97">
            <v>1799</v>
          </cell>
        </row>
        <row r="98">
          <cell r="D98">
            <v>2800</v>
          </cell>
          <cell r="E98">
            <v>1903</v>
          </cell>
        </row>
        <row r="99">
          <cell r="D99">
            <v>3200</v>
          </cell>
          <cell r="E99">
            <v>2308</v>
          </cell>
        </row>
        <row r="100">
          <cell r="D100">
            <v>3200</v>
          </cell>
          <cell r="E100">
            <v>3302</v>
          </cell>
        </row>
        <row r="101">
          <cell r="D101">
            <v>0</v>
          </cell>
          <cell r="E101">
            <v>3752</v>
          </cell>
        </row>
        <row r="102">
          <cell r="D102">
            <v>0</v>
          </cell>
          <cell r="E102">
            <v>2279</v>
          </cell>
        </row>
        <row r="103">
          <cell r="D103">
            <v>3200</v>
          </cell>
          <cell r="E103">
            <v>1824</v>
          </cell>
        </row>
        <row r="104">
          <cell r="D104">
            <v>2800</v>
          </cell>
          <cell r="E104">
            <v>1747</v>
          </cell>
        </row>
        <row r="105">
          <cell r="D105">
            <v>0</v>
          </cell>
          <cell r="E105">
            <v>1644</v>
          </cell>
        </row>
        <row r="106">
          <cell r="D106">
            <v>3200</v>
          </cell>
          <cell r="E106">
            <v>1705</v>
          </cell>
        </row>
        <row r="107">
          <cell r="D107">
            <v>0</v>
          </cell>
          <cell r="E107">
            <v>1704</v>
          </cell>
        </row>
        <row r="108">
          <cell r="D108">
            <v>3200</v>
          </cell>
          <cell r="E108">
            <v>1850</v>
          </cell>
        </row>
        <row r="109">
          <cell r="D109">
            <v>0</v>
          </cell>
          <cell r="E109">
            <v>1661</v>
          </cell>
        </row>
        <row r="110">
          <cell r="D110">
            <v>3200</v>
          </cell>
          <cell r="E110">
            <v>1655</v>
          </cell>
        </row>
        <row r="111">
          <cell r="D111">
            <v>3200</v>
          </cell>
          <cell r="E111">
            <v>1602</v>
          </cell>
        </row>
        <row r="112">
          <cell r="D112">
            <v>3200</v>
          </cell>
          <cell r="E112">
            <v>1775</v>
          </cell>
        </row>
        <row r="113">
          <cell r="D113">
            <v>0</v>
          </cell>
          <cell r="E113">
            <v>1566</v>
          </cell>
        </row>
        <row r="114">
          <cell r="D114">
            <v>4000</v>
          </cell>
          <cell r="E114">
            <v>3119</v>
          </cell>
        </row>
        <row r="115">
          <cell r="D115">
            <v>0</v>
          </cell>
          <cell r="E115">
            <v>2144</v>
          </cell>
        </row>
        <row r="116">
          <cell r="D116">
            <v>0</v>
          </cell>
          <cell r="E116">
            <v>3103</v>
          </cell>
        </row>
        <row r="117">
          <cell r="D117">
            <v>4000</v>
          </cell>
          <cell r="E117">
            <v>3187</v>
          </cell>
        </row>
        <row r="118">
          <cell r="D118">
            <v>0</v>
          </cell>
          <cell r="E118">
            <v>3204</v>
          </cell>
        </row>
        <row r="119">
          <cell r="D119">
            <v>0</v>
          </cell>
          <cell r="E119">
            <v>3049</v>
          </cell>
        </row>
        <row r="120">
          <cell r="D120">
            <v>4000</v>
          </cell>
          <cell r="E120">
            <v>3104</v>
          </cell>
        </row>
        <row r="121">
          <cell r="D121">
            <v>0</v>
          </cell>
          <cell r="E121">
            <v>3346</v>
          </cell>
        </row>
        <row r="122">
          <cell r="D122">
            <v>0</v>
          </cell>
          <cell r="E122">
            <v>2593</v>
          </cell>
        </row>
        <row r="123">
          <cell r="D123">
            <v>4000</v>
          </cell>
          <cell r="E123">
            <v>3000</v>
          </cell>
        </row>
        <row r="124">
          <cell r="D124">
            <v>0</v>
          </cell>
          <cell r="E124">
            <v>2400</v>
          </cell>
        </row>
        <row r="125">
          <cell r="D125">
            <v>4000</v>
          </cell>
          <cell r="E125">
            <v>2400</v>
          </cell>
        </row>
        <row r="126">
          <cell r="D126">
            <v>0</v>
          </cell>
          <cell r="E126">
            <v>2160</v>
          </cell>
        </row>
        <row r="127">
          <cell r="D127">
            <v>0</v>
          </cell>
          <cell r="E127">
            <v>2160</v>
          </cell>
        </row>
      </sheetData>
      <sheetData sheetId="1" refreshError="1"/>
      <sheetData sheetId="2" refreshError="1"/>
      <sheetData sheetId="3" refreshError="1">
        <row r="8">
          <cell r="D8" t="str">
            <v>production</v>
          </cell>
        </row>
        <row r="9">
          <cell r="C9">
            <v>52</v>
          </cell>
          <cell r="D9">
            <v>1235</v>
          </cell>
          <cell r="E9">
            <v>644</v>
          </cell>
          <cell r="G9">
            <v>1.6081632653061224</v>
          </cell>
        </row>
        <row r="10">
          <cell r="C10">
            <v>1</v>
          </cell>
          <cell r="D10">
            <v>1698</v>
          </cell>
          <cell r="E10">
            <v>472</v>
          </cell>
          <cell r="G10">
            <v>3.336823734729494</v>
          </cell>
          <cell r="N10">
            <v>0</v>
          </cell>
          <cell r="AA10">
            <v>0</v>
          </cell>
          <cell r="AB10" t="e">
            <v>#DIV/0!</v>
          </cell>
        </row>
        <row r="11">
          <cell r="C11">
            <v>2</v>
          </cell>
          <cell r="D11">
            <v>815</v>
          </cell>
          <cell r="E11">
            <v>612</v>
          </cell>
          <cell r="G11">
            <v>3.504697986577181</v>
          </cell>
          <cell r="N11">
            <v>0</v>
          </cell>
          <cell r="AA11">
            <v>0</v>
          </cell>
          <cell r="AB11" t="e">
            <v>#DIV/0!</v>
          </cell>
        </row>
        <row r="12">
          <cell r="C12">
            <v>3</v>
          </cell>
          <cell r="D12">
            <v>795</v>
          </cell>
          <cell r="E12">
            <v>682</v>
          </cell>
          <cell r="G12">
            <v>3.45349583066068</v>
          </cell>
          <cell r="N12">
            <v>0</v>
          </cell>
          <cell r="AA12">
            <v>0</v>
          </cell>
          <cell r="AB12" t="e">
            <v>#DIV/0!</v>
          </cell>
        </row>
        <row r="13">
          <cell r="C13">
            <v>4</v>
          </cell>
          <cell r="D13">
            <v>0</v>
          </cell>
          <cell r="E13">
            <v>818</v>
          </cell>
          <cell r="G13">
            <v>2.4384105960264901</v>
          </cell>
          <cell r="N13">
            <v>0</v>
          </cell>
          <cell r="AA13">
            <v>0</v>
          </cell>
          <cell r="AB13" t="e">
            <v>#DIV/0!</v>
          </cell>
        </row>
        <row r="14">
          <cell r="C14">
            <v>5</v>
          </cell>
          <cell r="D14">
            <v>1255</v>
          </cell>
          <cell r="E14">
            <v>753</v>
          </cell>
          <cell r="G14">
            <v>3.1447920025798131</v>
          </cell>
          <cell r="N14">
            <v>0</v>
          </cell>
          <cell r="AA14">
            <v>0</v>
          </cell>
          <cell r="AB14" t="e">
            <v>#DIV/0!</v>
          </cell>
        </row>
        <row r="15">
          <cell r="C15">
            <v>6</v>
          </cell>
          <cell r="D15">
            <v>0</v>
          </cell>
          <cell r="E15">
            <v>727</v>
          </cell>
          <cell r="G15">
            <v>2.3204202232435982</v>
          </cell>
          <cell r="N15">
            <v>0</v>
          </cell>
          <cell r="AA15">
            <v>0</v>
          </cell>
          <cell r="AB15" t="e">
            <v>#DIV/0!</v>
          </cell>
        </row>
        <row r="16">
          <cell r="C16">
            <v>7</v>
          </cell>
          <cell r="D16">
            <v>169</v>
          </cell>
          <cell r="E16">
            <v>820</v>
          </cell>
          <cell r="G16">
            <v>1.3239074550128536</v>
          </cell>
          <cell r="N16">
            <v>0</v>
          </cell>
          <cell r="AA16">
            <v>0</v>
          </cell>
          <cell r="AB16" t="e">
            <v>#DIV/0!</v>
          </cell>
        </row>
        <row r="17">
          <cell r="C17">
            <v>8</v>
          </cell>
          <cell r="D17">
            <v>1563</v>
          </cell>
          <cell r="E17">
            <v>720</v>
          </cell>
          <cell r="G17">
            <v>2.4144945963127782</v>
          </cell>
          <cell r="N17">
            <v>0</v>
          </cell>
          <cell r="AA17">
            <v>0</v>
          </cell>
          <cell r="AB17" t="e">
            <v>#DIV/0!</v>
          </cell>
        </row>
        <row r="18">
          <cell r="C18">
            <v>9</v>
          </cell>
          <cell r="D18">
            <v>1802</v>
          </cell>
          <cell r="E18">
            <v>834</v>
          </cell>
          <cell r="G18">
            <v>3.3949275362318843</v>
          </cell>
          <cell r="N18">
            <v>0</v>
          </cell>
          <cell r="AA18">
            <v>0</v>
          </cell>
          <cell r="AB18" t="e">
            <v>#DIV/0!</v>
          </cell>
        </row>
        <row r="19">
          <cell r="C19">
            <v>10</v>
          </cell>
          <cell r="D19">
            <v>0</v>
          </cell>
          <cell r="E19">
            <v>672</v>
          </cell>
          <cell r="G19">
            <v>2.1697916666666668</v>
          </cell>
          <cell r="N19">
            <v>0</v>
          </cell>
          <cell r="AA19">
            <v>0</v>
          </cell>
          <cell r="AB19" t="e">
            <v>#DIV/0!</v>
          </cell>
        </row>
        <row r="20">
          <cell r="C20">
            <v>11</v>
          </cell>
          <cell r="D20">
            <v>1072</v>
          </cell>
          <cell r="E20">
            <v>886</v>
          </cell>
          <cell r="G20">
            <v>2.129032258064516</v>
          </cell>
          <cell r="N20">
            <v>0</v>
          </cell>
          <cell r="AA20">
            <v>0</v>
          </cell>
          <cell r="AB20" t="e">
            <v>#DIV/0!</v>
          </cell>
        </row>
        <row r="21">
          <cell r="C21">
            <v>12</v>
          </cell>
          <cell r="D21">
            <v>0</v>
          </cell>
          <cell r="E21">
            <v>754</v>
          </cell>
          <cell r="G21">
            <v>1.308695652173913</v>
          </cell>
          <cell r="N21">
            <v>0</v>
          </cell>
          <cell r="AA21">
            <v>0</v>
          </cell>
          <cell r="AB21">
            <v>19.8</v>
          </cell>
        </row>
        <row r="22">
          <cell r="C22">
            <v>13</v>
          </cell>
          <cell r="D22">
            <v>2000</v>
          </cell>
          <cell r="E22">
            <v>1000</v>
          </cell>
          <cell r="G22">
            <v>2.0874999999999999</v>
          </cell>
          <cell r="N22">
            <v>0</v>
          </cell>
          <cell r="AA22">
            <v>0</v>
          </cell>
          <cell r="AB22">
            <v>8.8000000000000007</v>
          </cell>
        </row>
        <row r="23">
          <cell r="C23">
            <v>14</v>
          </cell>
          <cell r="D23">
            <v>1200</v>
          </cell>
          <cell r="E23">
            <v>1200</v>
          </cell>
          <cell r="G23">
            <v>2.0874999999999999</v>
          </cell>
          <cell r="N23">
            <v>0</v>
          </cell>
          <cell r="AA23">
            <v>0</v>
          </cell>
          <cell r="AB23">
            <v>6.6</v>
          </cell>
        </row>
        <row r="24">
          <cell r="C24">
            <v>15</v>
          </cell>
          <cell r="D24">
            <v>1200</v>
          </cell>
          <cell r="E24">
            <v>1200</v>
          </cell>
          <cell r="G24">
            <v>2.1319148936170214</v>
          </cell>
          <cell r="N24">
            <v>0</v>
          </cell>
          <cell r="AA24">
            <v>0</v>
          </cell>
          <cell r="AB24">
            <v>5.6571428571428575</v>
          </cell>
        </row>
        <row r="25">
          <cell r="C25">
            <v>16</v>
          </cell>
          <cell r="D25">
            <v>1200</v>
          </cell>
          <cell r="E25">
            <v>1200</v>
          </cell>
          <cell r="G25">
            <v>2.1782608695652175</v>
          </cell>
          <cell r="N25">
            <v>0</v>
          </cell>
          <cell r="AA25">
            <v>0</v>
          </cell>
          <cell r="AB25">
            <v>5.1902857142857144</v>
          </cell>
        </row>
        <row r="26">
          <cell r="C26">
            <v>17</v>
          </cell>
          <cell r="D26">
            <v>800</v>
          </cell>
          <cell r="E26">
            <v>1200</v>
          </cell>
          <cell r="G26">
            <v>1.8711111111111112</v>
          </cell>
          <cell r="N26">
            <v>0</v>
          </cell>
          <cell r="AA26">
            <v>0</v>
          </cell>
          <cell r="AB26">
            <v>5.6424000000000003</v>
          </cell>
        </row>
        <row r="27">
          <cell r="C27">
            <v>18</v>
          </cell>
          <cell r="D27">
            <v>2000</v>
          </cell>
          <cell r="E27">
            <v>1200</v>
          </cell>
          <cell r="G27">
            <v>2.6409090909090911</v>
          </cell>
          <cell r="N27">
            <v>0</v>
          </cell>
          <cell r="AA27">
            <v>0</v>
          </cell>
          <cell r="AB27">
            <v>6.6973333333333329</v>
          </cell>
        </row>
        <row r="28">
          <cell r="C28">
            <v>19</v>
          </cell>
          <cell r="D28">
            <v>2800</v>
          </cell>
          <cell r="E28">
            <v>1100</v>
          </cell>
          <cell r="G28">
            <v>3.07</v>
          </cell>
          <cell r="N28">
            <v>0</v>
          </cell>
          <cell r="AA28">
            <v>0</v>
          </cell>
          <cell r="AB28">
            <v>2.9929999999999999</v>
          </cell>
        </row>
        <row r="29">
          <cell r="C29">
            <v>20</v>
          </cell>
          <cell r="D29">
            <v>2000</v>
          </cell>
          <cell r="E29">
            <v>1100</v>
          </cell>
          <cell r="G29">
            <v>2.8973684210526316</v>
          </cell>
          <cell r="N29">
            <v>0</v>
          </cell>
          <cell r="AA29">
            <v>0</v>
          </cell>
          <cell r="AB29">
            <v>3.9706666666666668</v>
          </cell>
        </row>
        <row r="30">
          <cell r="C30">
            <v>21</v>
          </cell>
          <cell r="D30">
            <v>2800</v>
          </cell>
          <cell r="E30">
            <v>1100</v>
          </cell>
          <cell r="G30">
            <v>3.1326086956521739</v>
          </cell>
          <cell r="N30">
            <v>0</v>
          </cell>
          <cell r="AA30">
            <v>0</v>
          </cell>
          <cell r="AB30">
            <v>5.5706666666666669</v>
          </cell>
        </row>
        <row r="31">
          <cell r="C31">
            <v>22</v>
          </cell>
          <cell r="E31">
            <v>1100</v>
          </cell>
          <cell r="AA31">
            <v>0</v>
          </cell>
          <cell r="AB31">
            <v>3.6520000000000001</v>
          </cell>
        </row>
        <row r="32">
          <cell r="C32">
            <v>23</v>
          </cell>
          <cell r="E32">
            <v>2700</v>
          </cell>
          <cell r="AA32">
            <v>0</v>
          </cell>
          <cell r="AB32">
            <v>5.1106666666666669</v>
          </cell>
        </row>
        <row r="33">
          <cell r="C33">
            <v>24</v>
          </cell>
          <cell r="E33">
            <v>2700</v>
          </cell>
          <cell r="AA33">
            <v>0</v>
          </cell>
          <cell r="AB33">
            <v>7.1106666666666669</v>
          </cell>
        </row>
        <row r="34">
          <cell r="C34">
            <v>25</v>
          </cell>
          <cell r="E34">
            <v>2700</v>
          </cell>
          <cell r="AA34">
            <v>0</v>
          </cell>
          <cell r="AB34">
            <v>4.6219999999999999</v>
          </cell>
        </row>
        <row r="35">
          <cell r="C35">
            <v>26</v>
          </cell>
          <cell r="E35">
            <v>2700</v>
          </cell>
          <cell r="AA35">
            <v>0</v>
          </cell>
          <cell r="AB35">
            <v>7.317333333333333</v>
          </cell>
        </row>
        <row r="36">
          <cell r="C36">
            <v>27</v>
          </cell>
          <cell r="E36">
            <v>1100</v>
          </cell>
          <cell r="AA36">
            <v>0</v>
          </cell>
          <cell r="AB36">
            <v>9.1106666666666669</v>
          </cell>
        </row>
        <row r="37">
          <cell r="C37">
            <v>28</v>
          </cell>
          <cell r="E37">
            <v>1000</v>
          </cell>
          <cell r="AA37">
            <v>0</v>
          </cell>
          <cell r="AB37">
            <v>5.2886666666666668</v>
          </cell>
        </row>
        <row r="38">
          <cell r="C38">
            <v>29</v>
          </cell>
          <cell r="E38">
            <v>1000</v>
          </cell>
          <cell r="AA38">
            <v>0</v>
          </cell>
          <cell r="AB38">
            <v>7.7173333333333334</v>
          </cell>
        </row>
        <row r="39">
          <cell r="C39">
            <v>30</v>
          </cell>
          <cell r="E39">
            <v>1000</v>
          </cell>
          <cell r="AA39">
            <v>0</v>
          </cell>
          <cell r="AB39">
            <v>8.9173333333333336</v>
          </cell>
        </row>
        <row r="40">
          <cell r="C40">
            <v>31</v>
          </cell>
          <cell r="E40">
            <v>1000</v>
          </cell>
          <cell r="AA40">
            <v>0</v>
          </cell>
          <cell r="AB40">
            <v>5.0586666666666664</v>
          </cell>
        </row>
        <row r="41">
          <cell r="C41">
            <v>32</v>
          </cell>
          <cell r="E41">
            <v>1000</v>
          </cell>
          <cell r="AA41">
            <v>0</v>
          </cell>
          <cell r="AB41">
            <v>7.2573333333333334</v>
          </cell>
        </row>
        <row r="42">
          <cell r="C42">
            <v>33</v>
          </cell>
          <cell r="E42">
            <v>1000</v>
          </cell>
          <cell r="AA42">
            <v>0</v>
          </cell>
          <cell r="AB42">
            <v>8.4573333333333327</v>
          </cell>
        </row>
        <row r="43">
          <cell r="C43">
            <v>34</v>
          </cell>
          <cell r="E43">
            <v>1000</v>
          </cell>
          <cell r="AA43">
            <v>0</v>
          </cell>
          <cell r="AB43">
            <v>9.6573333333333338</v>
          </cell>
        </row>
        <row r="44">
          <cell r="C44">
            <v>35</v>
          </cell>
          <cell r="E44">
            <v>1100</v>
          </cell>
          <cell r="AA44">
            <v>0</v>
          </cell>
          <cell r="AB44">
            <v>6.7973333333333334</v>
          </cell>
        </row>
        <row r="45">
          <cell r="C45">
            <v>36</v>
          </cell>
          <cell r="E45">
            <v>1000</v>
          </cell>
          <cell r="AA45">
            <v>0</v>
          </cell>
          <cell r="AB45">
            <v>7.9973333333333336</v>
          </cell>
        </row>
        <row r="46">
          <cell r="C46">
            <v>37</v>
          </cell>
          <cell r="E46">
            <v>1000</v>
          </cell>
          <cell r="AA46">
            <v>0</v>
          </cell>
          <cell r="AB46">
            <v>9.1973333333333329</v>
          </cell>
        </row>
        <row r="47">
          <cell r="C47">
            <v>38</v>
          </cell>
          <cell r="E47">
            <v>1000</v>
          </cell>
          <cell r="AA47">
            <v>0</v>
          </cell>
          <cell r="AB47">
            <v>5.198666666666667</v>
          </cell>
        </row>
        <row r="48">
          <cell r="C48">
            <v>39</v>
          </cell>
          <cell r="E48">
            <v>1200</v>
          </cell>
          <cell r="AA48">
            <v>0</v>
          </cell>
          <cell r="AB48">
            <v>7.5373333333333337</v>
          </cell>
        </row>
        <row r="49">
          <cell r="C49">
            <v>40</v>
          </cell>
          <cell r="E49">
            <v>1200</v>
          </cell>
          <cell r="AA49">
            <v>0</v>
          </cell>
          <cell r="AB49">
            <v>8.7973333333333326</v>
          </cell>
        </row>
        <row r="50">
          <cell r="C50">
            <v>41</v>
          </cell>
          <cell r="E50">
            <v>1200</v>
          </cell>
          <cell r="AA50">
            <v>0</v>
          </cell>
          <cell r="AB50">
            <v>9.9973333333333336</v>
          </cell>
        </row>
        <row r="51">
          <cell r="C51">
            <v>42</v>
          </cell>
          <cell r="E51">
            <v>1200</v>
          </cell>
          <cell r="AA51">
            <v>0</v>
          </cell>
          <cell r="AB51">
            <v>7.1373333333333333</v>
          </cell>
        </row>
        <row r="52">
          <cell r="C52">
            <v>43</v>
          </cell>
          <cell r="E52">
            <v>1200</v>
          </cell>
          <cell r="AA52">
            <v>0</v>
          </cell>
          <cell r="AB52">
            <v>8.3373333333333335</v>
          </cell>
        </row>
        <row r="53">
          <cell r="C53">
            <v>44</v>
          </cell>
          <cell r="E53">
            <v>1100</v>
          </cell>
          <cell r="AA53">
            <v>0</v>
          </cell>
          <cell r="AB53">
            <v>9.5373333333333328</v>
          </cell>
        </row>
        <row r="54">
          <cell r="C54">
            <v>45</v>
          </cell>
          <cell r="E54">
            <v>1000</v>
          </cell>
          <cell r="AA54">
            <v>0</v>
          </cell>
          <cell r="AB54">
            <v>5.3686666666666669</v>
          </cell>
        </row>
        <row r="55">
          <cell r="C55">
            <v>46</v>
          </cell>
          <cell r="E55">
            <v>1000</v>
          </cell>
          <cell r="AA55">
            <v>0</v>
          </cell>
          <cell r="AB55">
            <v>7.8773333333333335</v>
          </cell>
        </row>
        <row r="56">
          <cell r="C56">
            <v>47</v>
          </cell>
          <cell r="E56">
            <v>1000</v>
          </cell>
          <cell r="AA56">
            <v>0</v>
          </cell>
          <cell r="AB56">
            <v>9.0773333333333337</v>
          </cell>
        </row>
        <row r="57">
          <cell r="C57">
            <v>48</v>
          </cell>
          <cell r="E57">
            <v>1000</v>
          </cell>
          <cell r="AA57">
            <v>0</v>
          </cell>
          <cell r="AB57">
            <v>5.1386666666666665</v>
          </cell>
        </row>
        <row r="58">
          <cell r="C58">
            <v>49</v>
          </cell>
          <cell r="E58">
            <v>900</v>
          </cell>
          <cell r="AA58">
            <v>0</v>
          </cell>
          <cell r="AB58">
            <v>7.4173333333333336</v>
          </cell>
        </row>
        <row r="59">
          <cell r="C59">
            <v>50</v>
          </cell>
          <cell r="E59">
            <v>900</v>
          </cell>
          <cell r="AA59">
            <v>0</v>
          </cell>
          <cell r="AB59">
            <v>8.6173333333333328</v>
          </cell>
        </row>
        <row r="60">
          <cell r="C60">
            <v>51</v>
          </cell>
          <cell r="E60">
            <v>900</v>
          </cell>
          <cell r="AA60">
            <v>0</v>
          </cell>
          <cell r="AB60">
            <v>5.3549090909090911</v>
          </cell>
        </row>
        <row r="70">
          <cell r="D70" t="str">
            <v>Production</v>
          </cell>
          <cell r="E70" t="str">
            <v>Sales</v>
          </cell>
        </row>
        <row r="71">
          <cell r="D71">
            <v>1235</v>
          </cell>
          <cell r="E71">
            <v>644</v>
          </cell>
        </row>
        <row r="72">
          <cell r="D72">
            <v>0</v>
          </cell>
          <cell r="E72">
            <v>0</v>
          </cell>
        </row>
        <row r="73">
          <cell r="D73">
            <v>0</v>
          </cell>
          <cell r="E73">
            <v>0</v>
          </cell>
        </row>
        <row r="74">
          <cell r="D74">
            <v>0</v>
          </cell>
          <cell r="E74">
            <v>0</v>
          </cell>
        </row>
        <row r="75">
          <cell r="D75">
            <v>0</v>
          </cell>
          <cell r="E75">
            <v>0</v>
          </cell>
        </row>
        <row r="76">
          <cell r="D76">
            <v>0</v>
          </cell>
          <cell r="E76">
            <v>0</v>
          </cell>
        </row>
        <row r="77">
          <cell r="D77">
            <v>0</v>
          </cell>
          <cell r="E77">
            <v>0</v>
          </cell>
        </row>
        <row r="78">
          <cell r="D78">
            <v>0</v>
          </cell>
          <cell r="E78">
            <v>0</v>
          </cell>
        </row>
        <row r="79">
          <cell r="D79">
            <v>0</v>
          </cell>
          <cell r="E79">
            <v>0</v>
          </cell>
        </row>
        <row r="80">
          <cell r="D80">
            <v>0</v>
          </cell>
          <cell r="E80">
            <v>0</v>
          </cell>
        </row>
        <row r="81">
          <cell r="D81">
            <v>0</v>
          </cell>
          <cell r="E81">
            <v>0</v>
          </cell>
        </row>
        <row r="82">
          <cell r="D82">
            <v>0</v>
          </cell>
          <cell r="E82">
            <v>0</v>
          </cell>
        </row>
        <row r="83">
          <cell r="D83">
            <v>0</v>
          </cell>
          <cell r="E83">
            <v>0</v>
          </cell>
        </row>
        <row r="84">
          <cell r="D84">
            <v>0</v>
          </cell>
          <cell r="E84">
            <v>0</v>
          </cell>
        </row>
        <row r="85">
          <cell r="D85">
            <v>0</v>
          </cell>
          <cell r="E85">
            <v>0</v>
          </cell>
        </row>
        <row r="86">
          <cell r="D86">
            <v>0</v>
          </cell>
          <cell r="E86">
            <v>0</v>
          </cell>
        </row>
        <row r="87">
          <cell r="D87">
            <v>1000</v>
          </cell>
          <cell r="E87">
            <v>0</v>
          </cell>
        </row>
        <row r="88">
          <cell r="D88">
            <v>2000</v>
          </cell>
          <cell r="E88">
            <v>0</v>
          </cell>
        </row>
        <row r="89">
          <cell r="D89">
            <v>2000</v>
          </cell>
          <cell r="E89">
            <v>0</v>
          </cell>
        </row>
        <row r="90">
          <cell r="D90">
            <v>2000</v>
          </cell>
          <cell r="E90">
            <v>0</v>
          </cell>
        </row>
        <row r="91">
          <cell r="D91">
            <v>1000</v>
          </cell>
          <cell r="E91">
            <v>1000</v>
          </cell>
        </row>
        <row r="92">
          <cell r="D92">
            <v>0</v>
          </cell>
          <cell r="E92">
            <v>1200</v>
          </cell>
        </row>
        <row r="93">
          <cell r="D93">
            <v>0</v>
          </cell>
          <cell r="E93">
            <v>1300</v>
          </cell>
        </row>
        <row r="94">
          <cell r="D94">
            <v>3000</v>
          </cell>
          <cell r="E94">
            <v>1400</v>
          </cell>
        </row>
        <row r="95">
          <cell r="D95">
            <v>0</v>
          </cell>
          <cell r="E95">
            <v>1500</v>
          </cell>
        </row>
        <row r="96">
          <cell r="D96">
            <v>0</v>
          </cell>
          <cell r="E96">
            <v>1600</v>
          </cell>
        </row>
        <row r="97">
          <cell r="D97">
            <v>3000</v>
          </cell>
          <cell r="E97">
            <v>1600</v>
          </cell>
        </row>
        <row r="98">
          <cell r="D98">
            <v>0</v>
          </cell>
          <cell r="E98">
            <v>1300</v>
          </cell>
        </row>
        <row r="99">
          <cell r="D99">
            <v>0</v>
          </cell>
          <cell r="E99">
            <v>1100</v>
          </cell>
        </row>
        <row r="100">
          <cell r="D100">
            <v>3000</v>
          </cell>
          <cell r="E100">
            <v>900</v>
          </cell>
        </row>
        <row r="101">
          <cell r="D101">
            <v>0</v>
          </cell>
          <cell r="E101">
            <v>900</v>
          </cell>
        </row>
        <row r="102">
          <cell r="D102">
            <v>0</v>
          </cell>
          <cell r="E102">
            <v>900</v>
          </cell>
        </row>
        <row r="103">
          <cell r="D103">
            <v>3000</v>
          </cell>
          <cell r="E103">
            <v>900</v>
          </cell>
        </row>
        <row r="104">
          <cell r="D104">
            <v>0</v>
          </cell>
          <cell r="E104">
            <v>900</v>
          </cell>
        </row>
        <row r="105">
          <cell r="D105">
            <v>0</v>
          </cell>
          <cell r="E105">
            <v>900</v>
          </cell>
        </row>
        <row r="106">
          <cell r="D106">
            <v>3000</v>
          </cell>
          <cell r="E106">
            <v>900</v>
          </cell>
        </row>
        <row r="107">
          <cell r="D107">
            <v>0</v>
          </cell>
          <cell r="E107">
            <v>900</v>
          </cell>
        </row>
        <row r="108">
          <cell r="D108">
            <v>0</v>
          </cell>
          <cell r="E108">
            <v>900</v>
          </cell>
        </row>
        <row r="109">
          <cell r="D109">
            <v>0</v>
          </cell>
          <cell r="E109">
            <v>900</v>
          </cell>
        </row>
        <row r="110">
          <cell r="D110">
            <v>3000</v>
          </cell>
          <cell r="E110">
            <v>900</v>
          </cell>
        </row>
        <row r="111">
          <cell r="D111">
            <v>0</v>
          </cell>
          <cell r="E111">
            <v>900</v>
          </cell>
        </row>
        <row r="112">
          <cell r="D112">
            <v>0</v>
          </cell>
          <cell r="E112">
            <v>900</v>
          </cell>
        </row>
        <row r="113">
          <cell r="D113">
            <v>3000</v>
          </cell>
          <cell r="E113">
            <v>900</v>
          </cell>
        </row>
        <row r="114">
          <cell r="D114">
            <v>0</v>
          </cell>
          <cell r="E114">
            <v>900</v>
          </cell>
        </row>
        <row r="115">
          <cell r="D115">
            <v>0</v>
          </cell>
          <cell r="E115">
            <v>900</v>
          </cell>
        </row>
        <row r="116">
          <cell r="D116">
            <v>0</v>
          </cell>
          <cell r="E116">
            <v>900</v>
          </cell>
        </row>
        <row r="117">
          <cell r="D117">
            <v>3000</v>
          </cell>
          <cell r="E117">
            <v>900</v>
          </cell>
        </row>
        <row r="118">
          <cell r="D118">
            <v>0</v>
          </cell>
          <cell r="E118">
            <v>900</v>
          </cell>
        </row>
        <row r="119">
          <cell r="D119">
            <v>0</v>
          </cell>
          <cell r="E119">
            <v>900</v>
          </cell>
        </row>
        <row r="120">
          <cell r="D120">
            <v>3000</v>
          </cell>
          <cell r="E120">
            <v>900</v>
          </cell>
        </row>
        <row r="121">
          <cell r="D121">
            <v>0</v>
          </cell>
          <cell r="E121">
            <v>900</v>
          </cell>
        </row>
        <row r="122">
          <cell r="E122">
            <v>900</v>
          </cell>
        </row>
        <row r="123">
          <cell r="E123">
            <v>900</v>
          </cell>
        </row>
        <row r="124">
          <cell r="E124">
            <v>900</v>
          </cell>
        </row>
        <row r="125">
          <cell r="E125">
            <v>900</v>
          </cell>
        </row>
        <row r="126">
          <cell r="E126">
            <v>900</v>
          </cell>
        </row>
        <row r="127">
          <cell r="E127">
            <v>900</v>
          </cell>
        </row>
      </sheetData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>
        <row r="8">
          <cell r="D8" t="str">
            <v>production</v>
          </cell>
        </row>
        <row r="9">
          <cell r="G9">
            <v>1.6081632653061224</v>
          </cell>
        </row>
        <row r="10">
          <cell r="G10">
            <v>3.336823734729494</v>
          </cell>
        </row>
        <row r="11">
          <cell r="G11">
            <v>3.504697986577181</v>
          </cell>
        </row>
        <row r="12">
          <cell r="G12">
            <v>3.45349583066068</v>
          </cell>
        </row>
        <row r="13">
          <cell r="G13">
            <v>2.4384105960264901</v>
          </cell>
        </row>
        <row r="14">
          <cell r="G14">
            <v>3.1447920025798131</v>
          </cell>
        </row>
        <row r="15">
          <cell r="G15">
            <v>2.3204202232435982</v>
          </cell>
        </row>
        <row r="16">
          <cell r="G16">
            <v>1.3239074550128536</v>
          </cell>
        </row>
        <row r="17">
          <cell r="G17">
            <v>2.4144945963127782</v>
          </cell>
        </row>
        <row r="18">
          <cell r="G18">
            <v>3.3949275362318843</v>
          </cell>
        </row>
        <row r="19">
          <cell r="G19">
            <v>2.1697916666666668</v>
          </cell>
        </row>
        <row r="20">
          <cell r="G20">
            <v>2.129032258064516</v>
          </cell>
        </row>
        <row r="21">
          <cell r="G21">
            <v>1.308695652173913</v>
          </cell>
        </row>
        <row r="22">
          <cell r="G22">
            <v>2.0874999999999999</v>
          </cell>
        </row>
        <row r="23">
          <cell r="G23">
            <v>2.0874999999999999</v>
          </cell>
        </row>
        <row r="24">
          <cell r="G24">
            <v>2.1319148936170214</v>
          </cell>
        </row>
        <row r="25">
          <cell r="G25">
            <v>2.1782608695652175</v>
          </cell>
        </row>
        <row r="26">
          <cell r="G26">
            <v>1.8711111111111112</v>
          </cell>
        </row>
        <row r="27">
          <cell r="G27">
            <v>5.5053272450532722</v>
          </cell>
        </row>
        <row r="28">
          <cell r="G28">
            <v>5.6865248226950351</v>
          </cell>
        </row>
        <row r="29">
          <cell r="G29">
            <v>5.8104796663190825</v>
          </cell>
        </row>
        <row r="30">
          <cell r="G30">
            <v>5.6529810781863619</v>
          </cell>
        </row>
        <row r="31">
          <cell r="G31">
            <v>5.543333333333333</v>
          </cell>
        </row>
        <row r="74">
          <cell r="D74">
            <v>0</v>
          </cell>
        </row>
        <row r="75">
          <cell r="D75">
            <v>0</v>
          </cell>
        </row>
        <row r="76">
          <cell r="D76">
            <v>0</v>
          </cell>
        </row>
        <row r="77">
          <cell r="D77">
            <v>0</v>
          </cell>
        </row>
        <row r="78">
          <cell r="D78">
            <v>0</v>
          </cell>
        </row>
        <row r="79">
          <cell r="D79">
            <v>0</v>
          </cell>
        </row>
        <row r="80">
          <cell r="D80">
            <v>0</v>
          </cell>
        </row>
        <row r="81">
          <cell r="D81">
            <v>0</v>
          </cell>
        </row>
        <row r="82">
          <cell r="D82">
            <v>0</v>
          </cell>
        </row>
        <row r="83">
          <cell r="D83">
            <v>0</v>
          </cell>
        </row>
        <row r="84">
          <cell r="D84">
            <v>0</v>
          </cell>
        </row>
        <row r="85">
          <cell r="D85">
            <v>0</v>
          </cell>
        </row>
        <row r="86">
          <cell r="D86">
            <v>0</v>
          </cell>
        </row>
        <row r="87">
          <cell r="D87">
            <v>1000</v>
          </cell>
        </row>
        <row r="88">
          <cell r="D88">
            <v>2000</v>
          </cell>
        </row>
        <row r="89">
          <cell r="D89">
            <v>2000</v>
          </cell>
        </row>
        <row r="90">
          <cell r="D90">
            <v>2000</v>
          </cell>
        </row>
        <row r="91">
          <cell r="D91">
            <v>1000</v>
          </cell>
          <cell r="G91">
            <v>5.543333333333333</v>
          </cell>
        </row>
        <row r="92">
          <cell r="D92">
            <v>5000</v>
          </cell>
          <cell r="G92">
            <v>5.5646153846153847</v>
          </cell>
        </row>
        <row r="93">
          <cell r="D93">
            <v>5000</v>
          </cell>
          <cell r="G93">
            <v>5.7385714285714284</v>
          </cell>
        </row>
        <row r="94">
          <cell r="D94">
            <v>5000</v>
          </cell>
          <cell r="G94">
            <v>5.8893333333333331</v>
          </cell>
        </row>
        <row r="95">
          <cell r="D95">
            <v>5000</v>
          </cell>
          <cell r="G95">
            <v>5.6670588235294117</v>
          </cell>
        </row>
        <row r="96">
          <cell r="D96">
            <v>5000</v>
          </cell>
          <cell r="G96">
            <v>5.5744444444444445</v>
          </cell>
        </row>
        <row r="97">
          <cell r="D97">
            <v>5000</v>
          </cell>
          <cell r="G97">
            <v>5.4915789473684207</v>
          </cell>
        </row>
        <row r="98">
          <cell r="D98">
            <v>5000</v>
          </cell>
          <cell r="G98">
            <v>5.4169999999999998</v>
          </cell>
        </row>
        <row r="99">
          <cell r="D99">
            <v>5000</v>
          </cell>
          <cell r="G99">
            <v>5.617</v>
          </cell>
        </row>
        <row r="100">
          <cell r="D100">
            <v>5000</v>
          </cell>
          <cell r="G100">
            <v>5.617</v>
          </cell>
        </row>
        <row r="101">
          <cell r="D101">
            <v>5000</v>
          </cell>
          <cell r="G101">
            <v>5.3495238095238093</v>
          </cell>
        </row>
        <row r="102">
          <cell r="D102">
            <v>5000</v>
          </cell>
          <cell r="G102">
            <v>5.1063636363636364</v>
          </cell>
        </row>
        <row r="103">
          <cell r="D103">
            <v>5000</v>
          </cell>
          <cell r="G103">
            <v>4.8843478260869562</v>
          </cell>
        </row>
        <row r="104">
          <cell r="D104">
            <v>5000</v>
          </cell>
          <cell r="G104">
            <v>4.6808333333333332</v>
          </cell>
        </row>
        <row r="105">
          <cell r="D105">
            <v>5000</v>
          </cell>
          <cell r="G105">
            <v>4.5141666666666671</v>
          </cell>
        </row>
        <row r="106">
          <cell r="D106">
            <v>5000</v>
          </cell>
          <cell r="G106">
            <v>4.3475000000000001</v>
          </cell>
        </row>
        <row r="107">
          <cell r="D107">
            <v>5000</v>
          </cell>
          <cell r="G107">
            <v>4.1808333333333332</v>
          </cell>
        </row>
        <row r="108">
          <cell r="D108">
            <v>5000</v>
          </cell>
          <cell r="G108">
            <v>4.0141666666666671</v>
          </cell>
        </row>
        <row r="109">
          <cell r="D109">
            <v>5000</v>
          </cell>
          <cell r="G109">
            <v>3.8475000000000001</v>
          </cell>
        </row>
        <row r="110">
          <cell r="D110">
            <v>5000</v>
          </cell>
          <cell r="G110">
            <v>3.6808333333333332</v>
          </cell>
        </row>
        <row r="111">
          <cell r="D111">
            <v>5000</v>
          </cell>
          <cell r="G111">
            <v>3.5141666666666667</v>
          </cell>
        </row>
        <row r="112">
          <cell r="D112">
            <v>5000</v>
          </cell>
          <cell r="G112">
            <v>3.3475000000000001</v>
          </cell>
        </row>
        <row r="113">
          <cell r="D113">
            <v>5000</v>
          </cell>
          <cell r="G113">
            <v>3.1808333333333332</v>
          </cell>
        </row>
        <row r="114">
          <cell r="D114">
            <v>5000</v>
          </cell>
          <cell r="G114">
            <v>3.0141666666666667</v>
          </cell>
        </row>
        <row r="115">
          <cell r="D115">
            <v>5000</v>
          </cell>
          <cell r="G115">
            <v>2.8475000000000001</v>
          </cell>
        </row>
        <row r="116">
          <cell r="D116">
            <v>6000</v>
          </cell>
          <cell r="G116">
            <v>2.8475000000000001</v>
          </cell>
        </row>
        <row r="117">
          <cell r="D117">
            <v>6000</v>
          </cell>
          <cell r="G117">
            <v>2.8475000000000001</v>
          </cell>
        </row>
        <row r="118">
          <cell r="D118">
            <v>6000</v>
          </cell>
          <cell r="G118">
            <v>3.1063636363636364</v>
          </cell>
        </row>
        <row r="119">
          <cell r="D119">
            <v>6000</v>
          </cell>
          <cell r="G119">
            <v>3.4169999999999998</v>
          </cell>
        </row>
        <row r="120">
          <cell r="D120">
            <v>5000</v>
          </cell>
          <cell r="G120">
            <v>3.5744444444444445</v>
          </cell>
        </row>
        <row r="121">
          <cell r="D121">
            <v>5000</v>
          </cell>
          <cell r="G121">
            <v>3.7712500000000002</v>
          </cell>
        </row>
        <row r="122">
          <cell r="D122">
            <v>5000</v>
          </cell>
          <cell r="G122">
            <v>4.0212500000000002</v>
          </cell>
        </row>
        <row r="123">
          <cell r="D123">
            <v>5000</v>
          </cell>
          <cell r="G123">
            <v>4.2712500000000002</v>
          </cell>
        </row>
        <row r="124">
          <cell r="D124">
            <v>5000</v>
          </cell>
          <cell r="G124">
            <v>4.5212500000000002</v>
          </cell>
        </row>
        <row r="125">
          <cell r="D125">
            <v>5000</v>
          </cell>
          <cell r="G125">
            <v>4.7712500000000002</v>
          </cell>
        </row>
      </sheetData>
      <sheetData sheetId="17" refreshError="1">
        <row r="8">
          <cell r="D8" t="str">
            <v>production</v>
          </cell>
        </row>
        <row r="9">
          <cell r="C9">
            <v>1</v>
          </cell>
          <cell r="D9">
            <v>1235</v>
          </cell>
          <cell r="E9">
            <v>644</v>
          </cell>
        </row>
        <row r="10">
          <cell r="C10">
            <v>2</v>
          </cell>
          <cell r="D10">
            <v>1698</v>
          </cell>
          <cell r="E10">
            <v>472</v>
          </cell>
        </row>
        <row r="11">
          <cell r="C11">
            <v>3</v>
          </cell>
          <cell r="D11">
            <v>815</v>
          </cell>
          <cell r="E11">
            <v>612</v>
          </cell>
        </row>
        <row r="12">
          <cell r="C12">
            <v>4</v>
          </cell>
          <cell r="D12">
            <v>795</v>
          </cell>
          <cell r="E12">
            <v>682</v>
          </cell>
        </row>
        <row r="13">
          <cell r="C13">
            <v>5</v>
          </cell>
          <cell r="D13">
            <v>0</v>
          </cell>
          <cell r="E13">
            <v>818</v>
          </cell>
        </row>
        <row r="14">
          <cell r="C14">
            <v>6</v>
          </cell>
          <cell r="D14">
            <v>1255</v>
          </cell>
          <cell r="E14">
            <v>753</v>
          </cell>
        </row>
        <row r="15">
          <cell r="C15">
            <v>7</v>
          </cell>
          <cell r="D15">
            <v>0</v>
          </cell>
          <cell r="E15">
            <v>727</v>
          </cell>
        </row>
        <row r="16">
          <cell r="C16">
            <v>8</v>
          </cell>
          <cell r="D16">
            <v>169</v>
          </cell>
          <cell r="E16">
            <v>820</v>
          </cell>
        </row>
        <row r="17">
          <cell r="C17">
            <v>9</v>
          </cell>
          <cell r="D17">
            <v>1563</v>
          </cell>
          <cell r="E17">
            <v>720</v>
          </cell>
        </row>
        <row r="18">
          <cell r="C18">
            <v>10</v>
          </cell>
          <cell r="D18">
            <v>1802</v>
          </cell>
          <cell r="E18">
            <v>834</v>
          </cell>
        </row>
        <row r="19">
          <cell r="C19">
            <v>11</v>
          </cell>
          <cell r="D19">
            <v>0</v>
          </cell>
          <cell r="E19">
            <v>672</v>
          </cell>
        </row>
        <row r="20">
          <cell r="C20">
            <v>12</v>
          </cell>
          <cell r="D20">
            <v>1072</v>
          </cell>
          <cell r="E20">
            <v>886</v>
          </cell>
        </row>
        <row r="21">
          <cell r="C21">
            <v>13</v>
          </cell>
          <cell r="D21">
            <v>0</v>
          </cell>
          <cell r="E21">
            <v>754</v>
          </cell>
        </row>
        <row r="22">
          <cell r="C22">
            <v>14</v>
          </cell>
          <cell r="D22">
            <v>2000</v>
          </cell>
          <cell r="E22">
            <v>1000</v>
          </cell>
        </row>
        <row r="23">
          <cell r="C23">
            <v>15</v>
          </cell>
          <cell r="D23">
            <v>1200</v>
          </cell>
          <cell r="E23">
            <v>1200</v>
          </cell>
        </row>
        <row r="24">
          <cell r="C24">
            <v>16</v>
          </cell>
          <cell r="D24">
            <v>1200</v>
          </cell>
          <cell r="E24">
            <v>1200</v>
          </cell>
        </row>
        <row r="25">
          <cell r="C25">
            <v>17</v>
          </cell>
          <cell r="D25">
            <v>1200</v>
          </cell>
          <cell r="E25">
            <v>1200</v>
          </cell>
        </row>
        <row r="26">
          <cell r="C26">
            <v>18</v>
          </cell>
          <cell r="D26">
            <v>800</v>
          </cell>
          <cell r="E26">
            <v>1200</v>
          </cell>
        </row>
        <row r="27">
          <cell r="C27">
            <v>19</v>
          </cell>
          <cell r="D27">
            <v>3000</v>
          </cell>
          <cell r="E27">
            <v>4121</v>
          </cell>
        </row>
        <row r="28">
          <cell r="C28">
            <v>20</v>
          </cell>
          <cell r="D28">
            <v>3000</v>
          </cell>
          <cell r="E28">
            <v>4886</v>
          </cell>
        </row>
        <row r="29">
          <cell r="C29">
            <v>21</v>
          </cell>
          <cell r="D29">
            <v>3000</v>
          </cell>
          <cell r="E29">
            <v>3830</v>
          </cell>
        </row>
        <row r="30">
          <cell r="C30">
            <v>22</v>
          </cell>
          <cell r="D30">
            <v>8000</v>
          </cell>
          <cell r="E30">
            <v>3963</v>
          </cell>
        </row>
        <row r="31">
          <cell r="C31">
            <v>23</v>
          </cell>
          <cell r="D31">
            <v>8000</v>
          </cell>
          <cell r="E31">
            <v>5000</v>
          </cell>
        </row>
        <row r="32">
          <cell r="C32">
            <v>24</v>
          </cell>
          <cell r="D32">
            <v>8000</v>
          </cell>
          <cell r="E32">
            <v>5000</v>
          </cell>
        </row>
        <row r="33">
          <cell r="C33">
            <v>25</v>
          </cell>
          <cell r="D33">
            <v>8000</v>
          </cell>
          <cell r="E33">
            <v>5000</v>
          </cell>
        </row>
        <row r="34">
          <cell r="C34">
            <v>26</v>
          </cell>
          <cell r="D34">
            <v>8000</v>
          </cell>
          <cell r="E34">
            <v>5000</v>
          </cell>
        </row>
        <row r="35">
          <cell r="C35">
            <v>27</v>
          </cell>
          <cell r="D35">
            <v>8000</v>
          </cell>
          <cell r="E35">
            <v>7000</v>
          </cell>
        </row>
        <row r="36">
          <cell r="C36">
            <v>28</v>
          </cell>
          <cell r="D36">
            <v>8000</v>
          </cell>
          <cell r="E36">
            <v>7000</v>
          </cell>
        </row>
        <row r="37">
          <cell r="C37">
            <v>29</v>
          </cell>
          <cell r="D37">
            <v>8000</v>
          </cell>
          <cell r="E37">
            <v>7000</v>
          </cell>
        </row>
        <row r="38">
          <cell r="C38">
            <v>30</v>
          </cell>
          <cell r="D38">
            <v>8000</v>
          </cell>
          <cell r="E38">
            <v>7000</v>
          </cell>
        </row>
        <row r="39">
          <cell r="C39">
            <v>31</v>
          </cell>
          <cell r="D39">
            <v>8000</v>
          </cell>
          <cell r="E39">
            <v>7000</v>
          </cell>
        </row>
        <row r="40">
          <cell r="C40">
            <v>32</v>
          </cell>
          <cell r="D40">
            <v>8000</v>
          </cell>
          <cell r="E40">
            <v>8000</v>
          </cell>
        </row>
        <row r="41">
          <cell r="C41">
            <v>33</v>
          </cell>
          <cell r="D41">
            <v>8000</v>
          </cell>
          <cell r="E41">
            <v>8000</v>
          </cell>
        </row>
        <row r="42">
          <cell r="C42">
            <v>34</v>
          </cell>
          <cell r="D42">
            <v>8000</v>
          </cell>
          <cell r="E42">
            <v>8000</v>
          </cell>
        </row>
        <row r="43">
          <cell r="C43">
            <v>35</v>
          </cell>
          <cell r="D43">
            <v>8000</v>
          </cell>
          <cell r="E43">
            <v>8000</v>
          </cell>
        </row>
        <row r="44">
          <cell r="C44">
            <v>36</v>
          </cell>
          <cell r="D44">
            <v>8000</v>
          </cell>
          <cell r="E44">
            <v>8000</v>
          </cell>
        </row>
        <row r="45">
          <cell r="C45">
            <v>37</v>
          </cell>
          <cell r="D45">
            <v>8000</v>
          </cell>
          <cell r="E45">
            <v>8000</v>
          </cell>
        </row>
        <row r="46">
          <cell r="C46">
            <v>38</v>
          </cell>
          <cell r="D46">
            <v>8000</v>
          </cell>
          <cell r="E46">
            <v>8000</v>
          </cell>
        </row>
        <row r="47">
          <cell r="C47">
            <v>39</v>
          </cell>
          <cell r="D47">
            <v>8000</v>
          </cell>
          <cell r="E47">
            <v>8000</v>
          </cell>
        </row>
        <row r="48">
          <cell r="C48">
            <v>40</v>
          </cell>
          <cell r="D48">
            <v>8000</v>
          </cell>
          <cell r="E48">
            <v>8000</v>
          </cell>
        </row>
        <row r="49">
          <cell r="C49">
            <v>41</v>
          </cell>
          <cell r="D49">
            <v>8000</v>
          </cell>
          <cell r="E49">
            <v>8000</v>
          </cell>
        </row>
        <row r="50">
          <cell r="C50">
            <v>42</v>
          </cell>
          <cell r="D50">
            <v>8000</v>
          </cell>
          <cell r="E50">
            <v>8000</v>
          </cell>
        </row>
        <row r="51">
          <cell r="C51">
            <v>43</v>
          </cell>
          <cell r="D51">
            <v>8000</v>
          </cell>
          <cell r="E51">
            <v>8000</v>
          </cell>
        </row>
        <row r="52">
          <cell r="C52">
            <v>44</v>
          </cell>
          <cell r="D52">
            <v>8000</v>
          </cell>
          <cell r="E52">
            <v>8000</v>
          </cell>
        </row>
        <row r="53">
          <cell r="C53">
            <v>45</v>
          </cell>
          <cell r="D53">
            <v>8000</v>
          </cell>
          <cell r="E53">
            <v>8000</v>
          </cell>
        </row>
        <row r="54">
          <cell r="C54">
            <v>46</v>
          </cell>
          <cell r="D54">
            <v>5000</v>
          </cell>
          <cell r="E54">
            <v>8000</v>
          </cell>
        </row>
        <row r="55">
          <cell r="C55">
            <v>47</v>
          </cell>
          <cell r="D55">
            <v>5000</v>
          </cell>
          <cell r="E55">
            <v>8000</v>
          </cell>
        </row>
        <row r="56">
          <cell r="C56">
            <v>48</v>
          </cell>
          <cell r="D56">
            <v>5000</v>
          </cell>
          <cell r="E56">
            <v>8000</v>
          </cell>
        </row>
        <row r="57">
          <cell r="C57">
            <v>49</v>
          </cell>
          <cell r="D57">
            <v>5000</v>
          </cell>
          <cell r="E57">
            <v>4500</v>
          </cell>
        </row>
        <row r="58">
          <cell r="C58">
            <v>50</v>
          </cell>
          <cell r="D58">
            <v>5000</v>
          </cell>
          <cell r="E58">
            <v>4500</v>
          </cell>
        </row>
        <row r="59">
          <cell r="C59">
            <v>51</v>
          </cell>
          <cell r="D59">
            <v>5000</v>
          </cell>
          <cell r="E59">
            <v>4500</v>
          </cell>
        </row>
        <row r="60">
          <cell r="C60">
            <v>52</v>
          </cell>
          <cell r="D60">
            <v>5000</v>
          </cell>
          <cell r="E60">
            <v>4500</v>
          </cell>
        </row>
        <row r="86">
          <cell r="D86">
            <v>0</v>
          </cell>
          <cell r="E86">
            <v>0</v>
          </cell>
        </row>
        <row r="87">
          <cell r="D87">
            <v>1000</v>
          </cell>
          <cell r="E87">
            <v>0</v>
          </cell>
        </row>
        <row r="88">
          <cell r="D88">
            <v>2000</v>
          </cell>
          <cell r="E88">
            <v>0</v>
          </cell>
        </row>
        <row r="89">
          <cell r="D89">
            <v>2000</v>
          </cell>
          <cell r="E89">
            <v>0</v>
          </cell>
        </row>
        <row r="90">
          <cell r="D90">
            <v>2000</v>
          </cell>
          <cell r="E90">
            <v>0</v>
          </cell>
        </row>
        <row r="91">
          <cell r="D91">
            <v>1000</v>
          </cell>
          <cell r="E91">
            <v>1000</v>
          </cell>
        </row>
        <row r="92">
          <cell r="D92">
            <v>0</v>
          </cell>
          <cell r="E92">
            <v>1200</v>
          </cell>
        </row>
        <row r="93">
          <cell r="D93">
            <v>0</v>
          </cell>
          <cell r="E93">
            <v>1300</v>
          </cell>
        </row>
        <row r="94">
          <cell r="D94">
            <v>3000</v>
          </cell>
          <cell r="E94">
            <v>1400</v>
          </cell>
        </row>
        <row r="95">
          <cell r="D95">
            <v>0</v>
          </cell>
          <cell r="E95">
            <v>1500</v>
          </cell>
        </row>
        <row r="96">
          <cell r="D96">
            <v>0</v>
          </cell>
          <cell r="E96">
            <v>1600</v>
          </cell>
        </row>
        <row r="97">
          <cell r="D97">
            <v>3000</v>
          </cell>
          <cell r="E97">
            <v>1600</v>
          </cell>
        </row>
        <row r="98">
          <cell r="D98">
            <v>0</v>
          </cell>
          <cell r="E98">
            <v>1300</v>
          </cell>
        </row>
        <row r="99">
          <cell r="D99">
            <v>0</v>
          </cell>
          <cell r="E99">
            <v>1100</v>
          </cell>
        </row>
        <row r="100">
          <cell r="D100">
            <v>3000</v>
          </cell>
          <cell r="E100">
            <v>900</v>
          </cell>
        </row>
        <row r="101">
          <cell r="D101">
            <v>0</v>
          </cell>
          <cell r="E101">
            <v>900</v>
          </cell>
        </row>
        <row r="102">
          <cell r="D102">
            <v>0</v>
          </cell>
          <cell r="E102">
            <v>900</v>
          </cell>
        </row>
        <row r="103">
          <cell r="D103">
            <v>3000</v>
          </cell>
          <cell r="E103">
            <v>900</v>
          </cell>
        </row>
        <row r="104">
          <cell r="D104">
            <v>3000</v>
          </cell>
          <cell r="E104">
            <v>4886</v>
          </cell>
        </row>
        <row r="105">
          <cell r="D105">
            <v>3000</v>
          </cell>
          <cell r="E105">
            <v>4865</v>
          </cell>
        </row>
        <row r="106">
          <cell r="D106">
            <v>3000</v>
          </cell>
          <cell r="E106">
            <v>5000</v>
          </cell>
        </row>
        <row r="107">
          <cell r="D107">
            <v>8000</v>
          </cell>
          <cell r="E107">
            <v>5000</v>
          </cell>
        </row>
        <row r="108">
          <cell r="D108">
            <v>8000</v>
          </cell>
          <cell r="E108">
            <v>5000</v>
          </cell>
        </row>
        <row r="109">
          <cell r="D109">
            <v>8000</v>
          </cell>
          <cell r="E109">
            <v>5000</v>
          </cell>
        </row>
        <row r="110">
          <cell r="D110">
            <v>8000</v>
          </cell>
          <cell r="E110">
            <v>5000</v>
          </cell>
        </row>
        <row r="111">
          <cell r="D111">
            <v>8000</v>
          </cell>
          <cell r="E111">
            <v>5000</v>
          </cell>
        </row>
        <row r="112">
          <cell r="D112">
            <v>8000</v>
          </cell>
          <cell r="E112">
            <v>7000</v>
          </cell>
        </row>
        <row r="113">
          <cell r="D113">
            <v>8000</v>
          </cell>
          <cell r="E113">
            <v>7000</v>
          </cell>
        </row>
        <row r="114">
          <cell r="D114">
            <v>8000</v>
          </cell>
          <cell r="E114">
            <v>7000</v>
          </cell>
        </row>
        <row r="115">
          <cell r="D115">
            <v>8000</v>
          </cell>
          <cell r="E115">
            <v>7000</v>
          </cell>
        </row>
        <row r="116">
          <cell r="D116">
            <v>8000</v>
          </cell>
          <cell r="E116">
            <v>7000</v>
          </cell>
        </row>
        <row r="117">
          <cell r="D117">
            <v>8000</v>
          </cell>
          <cell r="E117">
            <v>8000</v>
          </cell>
        </row>
        <row r="118">
          <cell r="D118">
            <v>8000</v>
          </cell>
          <cell r="E118">
            <v>8000</v>
          </cell>
        </row>
        <row r="119">
          <cell r="D119">
            <v>8000</v>
          </cell>
          <cell r="E119">
            <v>8000</v>
          </cell>
        </row>
        <row r="120">
          <cell r="D120">
            <v>8000</v>
          </cell>
          <cell r="E120">
            <v>8000</v>
          </cell>
        </row>
        <row r="121">
          <cell r="D121">
            <v>8000</v>
          </cell>
          <cell r="E121">
            <v>8000</v>
          </cell>
        </row>
        <row r="122">
          <cell r="D122">
            <v>8000</v>
          </cell>
          <cell r="E122">
            <v>8000</v>
          </cell>
        </row>
        <row r="123">
          <cell r="D123">
            <v>8000</v>
          </cell>
          <cell r="E123">
            <v>8000</v>
          </cell>
        </row>
        <row r="124">
          <cell r="D124">
            <v>8000</v>
          </cell>
          <cell r="E124">
            <v>8000</v>
          </cell>
        </row>
        <row r="125">
          <cell r="D125">
            <v>8000</v>
          </cell>
          <cell r="E125">
            <v>8000</v>
          </cell>
        </row>
        <row r="126">
          <cell r="D126">
            <v>8000</v>
          </cell>
          <cell r="E126">
            <v>8000</v>
          </cell>
        </row>
        <row r="127">
          <cell r="D127">
            <v>8000</v>
          </cell>
          <cell r="E127">
            <v>8000</v>
          </cell>
        </row>
        <row r="128">
          <cell r="D128">
            <v>8000</v>
          </cell>
          <cell r="E128">
            <v>8000</v>
          </cell>
        </row>
        <row r="129">
          <cell r="D129">
            <v>8000</v>
          </cell>
          <cell r="E129">
            <v>8000</v>
          </cell>
        </row>
        <row r="130">
          <cell r="D130">
            <v>8000</v>
          </cell>
          <cell r="E130">
            <v>8000</v>
          </cell>
        </row>
        <row r="131">
          <cell r="D131">
            <v>5000</v>
          </cell>
          <cell r="E131">
            <v>8000</v>
          </cell>
        </row>
        <row r="132">
          <cell r="D132">
            <v>5000</v>
          </cell>
          <cell r="E132">
            <v>8000</v>
          </cell>
        </row>
        <row r="133">
          <cell r="D133">
            <v>5000</v>
          </cell>
          <cell r="E133">
            <v>8000</v>
          </cell>
        </row>
        <row r="134">
          <cell r="D134">
            <v>5000</v>
          </cell>
          <cell r="E134">
            <v>4500</v>
          </cell>
        </row>
        <row r="135">
          <cell r="D135">
            <v>5000</v>
          </cell>
          <cell r="E135">
            <v>4500</v>
          </cell>
        </row>
        <row r="136">
          <cell r="D136">
            <v>5000</v>
          </cell>
          <cell r="E136">
            <v>4500</v>
          </cell>
        </row>
        <row r="137">
          <cell r="D137">
            <v>5000</v>
          </cell>
          <cell r="E137">
            <v>4500</v>
          </cell>
        </row>
      </sheetData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>
        <row r="8">
          <cell r="D8" t="str">
            <v>production</v>
          </cell>
        </row>
      </sheetData>
      <sheetData sheetId="96">
        <row r="8">
          <cell r="D8" t="str">
            <v>production</v>
          </cell>
        </row>
      </sheetData>
      <sheetData sheetId="97">
        <row r="8">
          <cell r="D8" t="str">
            <v>production</v>
          </cell>
        </row>
      </sheetData>
      <sheetData sheetId="98">
        <row r="8">
          <cell r="D8" t="str">
            <v>production</v>
          </cell>
        </row>
      </sheetData>
      <sheetData sheetId="99">
        <row r="8">
          <cell r="D8" t="str">
            <v>production</v>
          </cell>
        </row>
      </sheetData>
      <sheetData sheetId="100">
        <row r="8">
          <cell r="D8" t="str">
            <v>production</v>
          </cell>
        </row>
      </sheetData>
      <sheetData sheetId="101">
        <row r="8">
          <cell r="D8" t="str">
            <v>production</v>
          </cell>
        </row>
      </sheetData>
      <sheetData sheetId="102">
        <row r="8">
          <cell r="AB8">
            <v>2.1405128205128205</v>
          </cell>
        </row>
      </sheetData>
      <sheetData sheetId="103">
        <row r="8">
          <cell r="AB8">
            <v>2.1405128205128201</v>
          </cell>
        </row>
      </sheetData>
      <sheetData sheetId="104">
        <row r="8">
          <cell r="AB8">
            <v>2.1405128205128201</v>
          </cell>
        </row>
      </sheetData>
      <sheetData sheetId="105">
        <row r="8">
          <cell r="AB8">
            <v>2.1405128205128205</v>
          </cell>
        </row>
      </sheetData>
      <sheetData sheetId="106">
        <row r="8">
          <cell r="AB8">
            <v>2.1405128205128205</v>
          </cell>
        </row>
      </sheetData>
      <sheetData sheetId="107">
        <row r="8">
          <cell r="AB8">
            <v>2.1405128205128205</v>
          </cell>
        </row>
      </sheetData>
      <sheetData sheetId="108">
        <row r="8">
          <cell r="AB8">
            <v>2.1405128205128205</v>
          </cell>
        </row>
      </sheetData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>
        <row r="8">
          <cell r="D8" t="str">
            <v>production</v>
          </cell>
        </row>
      </sheetData>
      <sheetData sheetId="116">
        <row r="8">
          <cell r="D8" t="str">
            <v>production</v>
          </cell>
        </row>
      </sheetData>
      <sheetData sheetId="117">
        <row r="8">
          <cell r="D8" t="str">
            <v>production</v>
          </cell>
        </row>
      </sheetData>
      <sheetData sheetId="118">
        <row r="8">
          <cell r="D8" t="str">
            <v>production</v>
          </cell>
        </row>
      </sheetData>
      <sheetData sheetId="119">
        <row r="8">
          <cell r="D8" t="str">
            <v>production</v>
          </cell>
        </row>
      </sheetData>
      <sheetData sheetId="120">
        <row r="8">
          <cell r="D8" t="str">
            <v>production</v>
          </cell>
        </row>
      </sheetData>
      <sheetData sheetId="121">
        <row r="8">
          <cell r="D8" t="str">
            <v>production</v>
          </cell>
        </row>
      </sheetData>
      <sheetData sheetId="122">
        <row r="8">
          <cell r="D8" t="str">
            <v>production</v>
          </cell>
        </row>
      </sheetData>
      <sheetData sheetId="123">
        <row r="8">
          <cell r="D8" t="str">
            <v>production</v>
          </cell>
        </row>
      </sheetData>
      <sheetData sheetId="124">
        <row r="8">
          <cell r="D8" t="str">
            <v>production</v>
          </cell>
        </row>
      </sheetData>
      <sheetData sheetId="125">
        <row r="8">
          <cell r="D8" t="str">
            <v>production</v>
          </cell>
        </row>
      </sheetData>
      <sheetData sheetId="126">
        <row r="8">
          <cell r="D8" t="str">
            <v>production</v>
          </cell>
        </row>
      </sheetData>
      <sheetData sheetId="127">
        <row r="8">
          <cell r="D8" t="str">
            <v>production</v>
          </cell>
        </row>
      </sheetData>
      <sheetData sheetId="128">
        <row r="8">
          <cell r="D8" t="str">
            <v>production</v>
          </cell>
        </row>
      </sheetData>
      <sheetData sheetId="129">
        <row r="8">
          <cell r="D8" t="str">
            <v>production</v>
          </cell>
        </row>
      </sheetData>
      <sheetData sheetId="130">
        <row r="8">
          <cell r="D8" t="str">
            <v>production</v>
          </cell>
        </row>
      </sheetData>
      <sheetData sheetId="131" refreshError="1"/>
      <sheetData sheetId="132">
        <row r="8">
          <cell r="D8" t="str">
            <v>production</v>
          </cell>
        </row>
      </sheetData>
      <sheetData sheetId="133">
        <row r="8">
          <cell r="D8" t="str">
            <v>production</v>
          </cell>
        </row>
      </sheetData>
      <sheetData sheetId="134">
        <row r="8">
          <cell r="D8" t="str">
            <v>production</v>
          </cell>
        </row>
      </sheetData>
      <sheetData sheetId="135">
        <row r="8">
          <cell r="D8" t="str">
            <v>production</v>
          </cell>
        </row>
      </sheetData>
      <sheetData sheetId="136">
        <row r="8">
          <cell r="D8" t="str">
            <v>production</v>
          </cell>
        </row>
      </sheetData>
      <sheetData sheetId="137">
        <row r="8">
          <cell r="D8" t="str">
            <v>production</v>
          </cell>
        </row>
      </sheetData>
      <sheetData sheetId="138">
        <row r="8">
          <cell r="D8" t="str">
            <v>production</v>
          </cell>
        </row>
      </sheetData>
      <sheetData sheetId="139">
        <row r="8">
          <cell r="D8" t="str">
            <v>production</v>
          </cell>
        </row>
      </sheetData>
      <sheetData sheetId="140">
        <row r="8">
          <cell r="D8" t="str">
            <v>production</v>
          </cell>
        </row>
      </sheetData>
      <sheetData sheetId="141">
        <row r="8">
          <cell r="D8" t="str">
            <v>production</v>
          </cell>
        </row>
      </sheetData>
      <sheetData sheetId="142">
        <row r="8">
          <cell r="D8" t="str">
            <v>production</v>
          </cell>
        </row>
      </sheetData>
      <sheetData sheetId="143">
        <row r="8">
          <cell r="D8" t="str">
            <v>production</v>
          </cell>
        </row>
      </sheetData>
      <sheetData sheetId="144">
        <row r="8">
          <cell r="D8" t="str">
            <v>production</v>
          </cell>
        </row>
      </sheetData>
      <sheetData sheetId="145">
        <row r="8">
          <cell r="D8" t="str">
            <v>production</v>
          </cell>
        </row>
      </sheetData>
      <sheetData sheetId="146">
        <row r="8">
          <cell r="D8" t="str">
            <v>production</v>
          </cell>
        </row>
      </sheetData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>
        <row r="8">
          <cell r="D8" t="str">
            <v>production</v>
          </cell>
        </row>
      </sheetData>
      <sheetData sheetId="155">
        <row r="8">
          <cell r="D8" t="str">
            <v>production</v>
          </cell>
        </row>
      </sheetData>
      <sheetData sheetId="156">
        <row r="8">
          <cell r="D8" t="str">
            <v>production</v>
          </cell>
        </row>
      </sheetData>
      <sheetData sheetId="157">
        <row r="8">
          <cell r="D8" t="str">
            <v>production</v>
          </cell>
        </row>
      </sheetData>
      <sheetData sheetId="158">
        <row r="8">
          <cell r="D8" t="str">
            <v>production</v>
          </cell>
        </row>
      </sheetData>
      <sheetData sheetId="159">
        <row r="8">
          <cell r="D8" t="str">
            <v>production</v>
          </cell>
        </row>
      </sheetData>
      <sheetData sheetId="160">
        <row r="8">
          <cell r="D8" t="str">
            <v>production</v>
          </cell>
        </row>
      </sheetData>
      <sheetData sheetId="161">
        <row r="8">
          <cell r="D8" t="str">
            <v>production</v>
          </cell>
        </row>
      </sheetData>
      <sheetData sheetId="162">
        <row r="8">
          <cell r="D8" t="str">
            <v>production</v>
          </cell>
        </row>
      </sheetData>
      <sheetData sheetId="163">
        <row r="8">
          <cell r="D8" t="str">
            <v>production</v>
          </cell>
        </row>
      </sheetData>
      <sheetData sheetId="164">
        <row r="8">
          <cell r="D8" t="str">
            <v>production</v>
          </cell>
        </row>
      </sheetData>
      <sheetData sheetId="165">
        <row r="8">
          <cell r="D8" t="str">
            <v>production</v>
          </cell>
        </row>
      </sheetData>
      <sheetData sheetId="166">
        <row r="8">
          <cell r="D8" t="str">
            <v>production</v>
          </cell>
        </row>
      </sheetData>
      <sheetData sheetId="167">
        <row r="8">
          <cell r="D8" t="str">
            <v>production</v>
          </cell>
        </row>
      </sheetData>
      <sheetData sheetId="168"/>
      <sheetData sheetId="169">
        <row r="8">
          <cell r="D8" t="str">
            <v>production</v>
          </cell>
        </row>
      </sheetData>
      <sheetData sheetId="170">
        <row r="8">
          <cell r="D8" t="str">
            <v>production</v>
          </cell>
        </row>
      </sheetData>
      <sheetData sheetId="171">
        <row r="8">
          <cell r="D8" t="str">
            <v>production</v>
          </cell>
        </row>
      </sheetData>
      <sheetData sheetId="172">
        <row r="8">
          <cell r="D8" t="str">
            <v>production</v>
          </cell>
        </row>
      </sheetData>
      <sheetData sheetId="173">
        <row r="8">
          <cell r="D8" t="str">
            <v>production</v>
          </cell>
        </row>
      </sheetData>
      <sheetData sheetId="174">
        <row r="8">
          <cell r="D8" t="str">
            <v>production</v>
          </cell>
        </row>
      </sheetData>
      <sheetData sheetId="175">
        <row r="8">
          <cell r="D8" t="str">
            <v>production</v>
          </cell>
        </row>
      </sheetData>
      <sheetData sheetId="176">
        <row r="8">
          <cell r="D8" t="str">
            <v>production</v>
          </cell>
        </row>
      </sheetData>
      <sheetData sheetId="177">
        <row r="8">
          <cell r="D8" t="str">
            <v>production</v>
          </cell>
        </row>
      </sheetData>
      <sheetData sheetId="178">
        <row r="8">
          <cell r="D8" t="str">
            <v>production</v>
          </cell>
        </row>
      </sheetData>
      <sheetData sheetId="179">
        <row r="8">
          <cell r="D8" t="str">
            <v>production</v>
          </cell>
        </row>
      </sheetData>
      <sheetData sheetId="180">
        <row r="8">
          <cell r="D8" t="str">
            <v>production</v>
          </cell>
        </row>
      </sheetData>
      <sheetData sheetId="181">
        <row r="8">
          <cell r="D8" t="str">
            <v>production</v>
          </cell>
        </row>
      </sheetData>
      <sheetData sheetId="182">
        <row r="8">
          <cell r="D8" t="str">
            <v>production</v>
          </cell>
        </row>
      </sheetData>
      <sheetData sheetId="183">
        <row r="8">
          <cell r="D8" t="str">
            <v>production</v>
          </cell>
        </row>
      </sheetData>
      <sheetData sheetId="184">
        <row r="8">
          <cell r="D8" t="str">
            <v>production</v>
          </cell>
        </row>
      </sheetData>
      <sheetData sheetId="185">
        <row r="8">
          <cell r="D8" t="str">
            <v>production</v>
          </cell>
        </row>
      </sheetData>
      <sheetData sheetId="186">
        <row r="8">
          <cell r="D8" t="str">
            <v>production</v>
          </cell>
        </row>
      </sheetData>
      <sheetData sheetId="187">
        <row r="8">
          <cell r="D8" t="str">
            <v>production</v>
          </cell>
        </row>
      </sheetData>
      <sheetData sheetId="188"/>
      <sheetData sheetId="189">
        <row r="8">
          <cell r="D8" t="str">
            <v>production</v>
          </cell>
        </row>
      </sheetData>
      <sheetData sheetId="190">
        <row r="8">
          <cell r="D8" t="str">
            <v>production</v>
          </cell>
        </row>
      </sheetData>
      <sheetData sheetId="191">
        <row r="8">
          <cell r="D8" t="str">
            <v>production</v>
          </cell>
        </row>
      </sheetData>
      <sheetData sheetId="192">
        <row r="8">
          <cell r="D8" t="str">
            <v>production</v>
          </cell>
        </row>
      </sheetData>
      <sheetData sheetId="193">
        <row r="8">
          <cell r="D8" t="str">
            <v>production</v>
          </cell>
        </row>
      </sheetData>
      <sheetData sheetId="194">
        <row r="8">
          <cell r="D8" t="str">
            <v>production</v>
          </cell>
        </row>
      </sheetData>
      <sheetData sheetId="195">
        <row r="8">
          <cell r="D8" t="str">
            <v>production</v>
          </cell>
        </row>
      </sheetData>
      <sheetData sheetId="196">
        <row r="8">
          <cell r="D8" t="str">
            <v>production</v>
          </cell>
        </row>
      </sheetData>
      <sheetData sheetId="197">
        <row r="8">
          <cell r="D8" t="str">
            <v>production</v>
          </cell>
        </row>
      </sheetData>
      <sheetData sheetId="198">
        <row r="8">
          <cell r="D8" t="str">
            <v>production</v>
          </cell>
        </row>
      </sheetData>
      <sheetData sheetId="199">
        <row r="8">
          <cell r="D8" t="str">
            <v>production</v>
          </cell>
        </row>
      </sheetData>
      <sheetData sheetId="200">
        <row r="8">
          <cell r="D8" t="str">
            <v>production</v>
          </cell>
        </row>
      </sheetData>
      <sheetData sheetId="201">
        <row r="8">
          <cell r="D8" t="str">
            <v>production</v>
          </cell>
        </row>
      </sheetData>
      <sheetData sheetId="202">
        <row r="8">
          <cell r="D8" t="str">
            <v>production</v>
          </cell>
        </row>
      </sheetData>
      <sheetData sheetId="203">
        <row r="8">
          <cell r="D8" t="str">
            <v>production</v>
          </cell>
        </row>
      </sheetData>
      <sheetData sheetId="204">
        <row r="8">
          <cell r="D8" t="str">
            <v>production</v>
          </cell>
        </row>
      </sheetData>
      <sheetData sheetId="205">
        <row r="8">
          <cell r="D8" t="str">
            <v>production</v>
          </cell>
        </row>
      </sheetData>
      <sheetData sheetId="206">
        <row r="8">
          <cell r="D8" t="str">
            <v>production</v>
          </cell>
        </row>
      </sheetData>
      <sheetData sheetId="207">
        <row r="8">
          <cell r="D8" t="str">
            <v>production</v>
          </cell>
        </row>
      </sheetData>
      <sheetData sheetId="208"/>
      <sheetData sheetId="209"/>
      <sheetData sheetId="210">
        <row r="8">
          <cell r="D8" t="str">
            <v>production</v>
          </cell>
        </row>
      </sheetData>
      <sheetData sheetId="211">
        <row r="8">
          <cell r="D8" t="str">
            <v>production</v>
          </cell>
        </row>
      </sheetData>
      <sheetData sheetId="212">
        <row r="8">
          <cell r="D8" t="str">
            <v>production</v>
          </cell>
        </row>
      </sheetData>
      <sheetData sheetId="213">
        <row r="8">
          <cell r="D8" t="str">
            <v>production</v>
          </cell>
        </row>
      </sheetData>
      <sheetData sheetId="214">
        <row r="8">
          <cell r="D8" t="str">
            <v>production</v>
          </cell>
        </row>
      </sheetData>
      <sheetData sheetId="215">
        <row r="8">
          <cell r="D8" t="str">
            <v>production</v>
          </cell>
        </row>
      </sheetData>
      <sheetData sheetId="216">
        <row r="8">
          <cell r="D8" t="str">
            <v>production</v>
          </cell>
        </row>
      </sheetData>
      <sheetData sheetId="217">
        <row r="8">
          <cell r="D8" t="str">
            <v>production</v>
          </cell>
        </row>
      </sheetData>
      <sheetData sheetId="218">
        <row r="8">
          <cell r="D8" t="str">
            <v>production</v>
          </cell>
        </row>
      </sheetData>
      <sheetData sheetId="219">
        <row r="8">
          <cell r="D8" t="str">
            <v>production</v>
          </cell>
        </row>
      </sheetData>
      <sheetData sheetId="220">
        <row r="8">
          <cell r="D8" t="str">
            <v>production</v>
          </cell>
        </row>
      </sheetData>
      <sheetData sheetId="221">
        <row r="8">
          <cell r="D8" t="str">
            <v>production</v>
          </cell>
        </row>
      </sheetData>
      <sheetData sheetId="222">
        <row r="8">
          <cell r="D8" t="str">
            <v>production</v>
          </cell>
        </row>
      </sheetData>
      <sheetData sheetId="223">
        <row r="8">
          <cell r="D8" t="str">
            <v>production</v>
          </cell>
        </row>
      </sheetData>
      <sheetData sheetId="224">
        <row r="8">
          <cell r="D8" t="str">
            <v>production</v>
          </cell>
        </row>
      </sheetData>
      <sheetData sheetId="225">
        <row r="8">
          <cell r="D8" t="str">
            <v>production</v>
          </cell>
        </row>
      </sheetData>
      <sheetData sheetId="226"/>
      <sheetData sheetId="227"/>
      <sheetData sheetId="228"/>
      <sheetData sheetId="229"/>
      <sheetData sheetId="230"/>
      <sheetData sheetId="231">
        <row r="8">
          <cell r="D8" t="str">
            <v>production</v>
          </cell>
        </row>
      </sheetData>
      <sheetData sheetId="232">
        <row r="8">
          <cell r="D8" t="str">
            <v>production</v>
          </cell>
        </row>
      </sheetData>
      <sheetData sheetId="233">
        <row r="8">
          <cell r="D8" t="str">
            <v>production</v>
          </cell>
        </row>
      </sheetData>
      <sheetData sheetId="234">
        <row r="8">
          <cell r="D8" t="str">
            <v>production</v>
          </cell>
        </row>
      </sheetData>
      <sheetData sheetId="235">
        <row r="8">
          <cell r="D8" t="str">
            <v>production</v>
          </cell>
        </row>
      </sheetData>
      <sheetData sheetId="236">
        <row r="8">
          <cell r="D8" t="str">
            <v>production</v>
          </cell>
        </row>
      </sheetData>
      <sheetData sheetId="237">
        <row r="8">
          <cell r="D8" t="str">
            <v>production</v>
          </cell>
        </row>
      </sheetData>
      <sheetData sheetId="238">
        <row r="8">
          <cell r="D8" t="str">
            <v>production</v>
          </cell>
        </row>
      </sheetData>
      <sheetData sheetId="239">
        <row r="8">
          <cell r="D8" t="str">
            <v>production</v>
          </cell>
        </row>
      </sheetData>
      <sheetData sheetId="240">
        <row r="8">
          <cell r="D8" t="str">
            <v>production</v>
          </cell>
        </row>
      </sheetData>
      <sheetData sheetId="241">
        <row r="8">
          <cell r="D8" t="str">
            <v>production</v>
          </cell>
        </row>
      </sheetData>
      <sheetData sheetId="242">
        <row r="8">
          <cell r="D8" t="str">
            <v>production</v>
          </cell>
        </row>
      </sheetData>
      <sheetData sheetId="243">
        <row r="8">
          <cell r="D8" t="str">
            <v>production</v>
          </cell>
        </row>
      </sheetData>
      <sheetData sheetId="244">
        <row r="8">
          <cell r="D8" t="str">
            <v>production</v>
          </cell>
        </row>
      </sheetData>
      <sheetData sheetId="245">
        <row r="8">
          <cell r="D8" t="str">
            <v>production</v>
          </cell>
        </row>
      </sheetData>
      <sheetData sheetId="246">
        <row r="8">
          <cell r="D8" t="str">
            <v>production</v>
          </cell>
        </row>
      </sheetData>
      <sheetData sheetId="247">
        <row r="8">
          <cell r="D8" t="str">
            <v>production</v>
          </cell>
        </row>
      </sheetData>
      <sheetData sheetId="248">
        <row r="8">
          <cell r="D8" t="str">
            <v>production</v>
          </cell>
        </row>
      </sheetData>
      <sheetData sheetId="249">
        <row r="8">
          <cell r="D8" t="str">
            <v>production</v>
          </cell>
        </row>
      </sheetData>
      <sheetData sheetId="250">
        <row r="8">
          <cell r="D8" t="str">
            <v>production</v>
          </cell>
        </row>
      </sheetData>
      <sheetData sheetId="251">
        <row r="8">
          <cell r="D8">
            <v>0</v>
          </cell>
        </row>
      </sheetData>
      <sheetData sheetId="252">
        <row r="8">
          <cell r="D8">
            <v>0</v>
          </cell>
        </row>
      </sheetData>
      <sheetData sheetId="253">
        <row r="8">
          <cell r="D8">
            <v>0</v>
          </cell>
        </row>
      </sheetData>
      <sheetData sheetId="254">
        <row r="8">
          <cell r="D8"/>
        </row>
      </sheetData>
      <sheetData sheetId="255">
        <row r="8">
          <cell r="D8">
            <v>0</v>
          </cell>
        </row>
      </sheetData>
      <sheetData sheetId="256">
        <row r="8">
          <cell r="D8" t="str">
            <v>production</v>
          </cell>
        </row>
      </sheetData>
      <sheetData sheetId="257">
        <row r="8">
          <cell r="D8" t="str">
            <v>production</v>
          </cell>
        </row>
      </sheetData>
      <sheetData sheetId="258">
        <row r="8">
          <cell r="D8" t="str">
            <v>production</v>
          </cell>
        </row>
      </sheetData>
      <sheetData sheetId="259">
        <row r="8">
          <cell r="D8" t="str">
            <v>production</v>
          </cell>
        </row>
      </sheetData>
      <sheetData sheetId="260">
        <row r="8">
          <cell r="D8" t="str">
            <v>production</v>
          </cell>
        </row>
      </sheetData>
      <sheetData sheetId="261">
        <row r="8">
          <cell r="D8" t="str">
            <v>production</v>
          </cell>
        </row>
      </sheetData>
      <sheetData sheetId="262">
        <row r="8">
          <cell r="D8" t="str">
            <v>production</v>
          </cell>
        </row>
      </sheetData>
      <sheetData sheetId="263">
        <row r="8">
          <cell r="D8" t="str">
            <v>production</v>
          </cell>
        </row>
      </sheetData>
      <sheetData sheetId="264">
        <row r="8">
          <cell r="D8" t="str">
            <v>production</v>
          </cell>
        </row>
      </sheetData>
      <sheetData sheetId="265">
        <row r="8">
          <cell r="D8" t="str">
            <v>production</v>
          </cell>
        </row>
      </sheetData>
      <sheetData sheetId="266">
        <row r="8">
          <cell r="D8" t="str">
            <v>production</v>
          </cell>
        </row>
      </sheetData>
      <sheetData sheetId="267">
        <row r="8">
          <cell r="D8">
            <v>2.1405124664306641</v>
          </cell>
        </row>
      </sheetData>
      <sheetData sheetId="268">
        <row r="8">
          <cell r="D8" t="str">
            <v>production</v>
          </cell>
        </row>
      </sheetData>
      <sheetData sheetId="269">
        <row r="8">
          <cell r="D8" t="str">
            <v>production</v>
          </cell>
        </row>
      </sheetData>
      <sheetData sheetId="270">
        <row r="8">
          <cell r="D8" t="str">
            <v>production</v>
          </cell>
        </row>
      </sheetData>
      <sheetData sheetId="271">
        <row r="8">
          <cell r="D8" t="str">
            <v>production</v>
          </cell>
        </row>
      </sheetData>
      <sheetData sheetId="272">
        <row r="8">
          <cell r="D8" t="str">
            <v>production</v>
          </cell>
        </row>
      </sheetData>
      <sheetData sheetId="273">
        <row r="8">
          <cell r="D8" t="str">
            <v>production</v>
          </cell>
        </row>
      </sheetData>
      <sheetData sheetId="274">
        <row r="8">
          <cell r="D8" t="str">
            <v>C - Costo por planta AOP - Mantenimiento $22.43 MXN</v>
          </cell>
        </row>
      </sheetData>
      <sheetData sheetId="275">
        <row r="8">
          <cell r="D8" t="str">
            <v>C - Costo por planta AOP - Mantenimiento $22.43 MXN</v>
          </cell>
        </row>
      </sheetData>
      <sheetData sheetId="276">
        <row r="8">
          <cell r="D8">
            <v>2.1405124664306641</v>
          </cell>
        </row>
      </sheetData>
      <sheetData sheetId="277">
        <row r="8">
          <cell r="D8" t="str">
            <v>production</v>
          </cell>
        </row>
      </sheetData>
      <sheetData sheetId="278">
        <row r="8">
          <cell r="D8" t="str">
            <v>production</v>
          </cell>
        </row>
      </sheetData>
      <sheetData sheetId="279">
        <row r="8">
          <cell r="D8" t="str">
            <v>production</v>
          </cell>
        </row>
      </sheetData>
      <sheetData sheetId="280">
        <row r="8">
          <cell r="D8" t="str">
            <v>production</v>
          </cell>
        </row>
      </sheetData>
      <sheetData sheetId="281">
        <row r="8">
          <cell r="D8" t="str">
            <v>production</v>
          </cell>
        </row>
      </sheetData>
      <sheetData sheetId="282">
        <row r="8">
          <cell r="D8" t="str">
            <v>production</v>
          </cell>
        </row>
      </sheetData>
      <sheetData sheetId="283">
        <row r="8">
          <cell r="D8" t="str">
            <v>production</v>
          </cell>
        </row>
      </sheetData>
      <sheetData sheetId="284">
        <row r="8">
          <cell r="D8">
            <v>0</v>
          </cell>
        </row>
      </sheetData>
      <sheetData sheetId="285">
        <row r="8">
          <cell r="D8" t="str">
            <v>production</v>
          </cell>
        </row>
      </sheetData>
      <sheetData sheetId="286">
        <row r="8">
          <cell r="D8">
            <v>0</v>
          </cell>
        </row>
      </sheetData>
      <sheetData sheetId="287">
        <row r="8">
          <cell r="D8" t="str">
            <v>production</v>
          </cell>
        </row>
      </sheetData>
      <sheetData sheetId="288">
        <row r="8">
          <cell r="D8" t="str">
            <v>production</v>
          </cell>
        </row>
      </sheetData>
      <sheetData sheetId="289">
        <row r="8">
          <cell r="D8">
            <v>0</v>
          </cell>
        </row>
      </sheetData>
      <sheetData sheetId="290">
        <row r="8">
          <cell r="D8" t="str">
            <v>production</v>
          </cell>
        </row>
      </sheetData>
      <sheetData sheetId="291">
        <row r="8">
          <cell r="D8" t="str">
            <v>production</v>
          </cell>
        </row>
      </sheetData>
      <sheetData sheetId="292">
        <row r="8">
          <cell r="D8" t="str">
            <v>production</v>
          </cell>
        </row>
      </sheetData>
      <sheetData sheetId="293">
        <row r="8">
          <cell r="D8" t="str">
            <v>production</v>
          </cell>
        </row>
      </sheetData>
      <sheetData sheetId="294">
        <row r="8">
          <cell r="D8">
            <v>0</v>
          </cell>
        </row>
      </sheetData>
      <sheetData sheetId="295">
        <row r="8">
          <cell r="D8" t="str">
            <v>production</v>
          </cell>
        </row>
      </sheetData>
      <sheetData sheetId="296">
        <row r="8">
          <cell r="D8" t="str">
            <v>production</v>
          </cell>
        </row>
      </sheetData>
      <sheetData sheetId="297">
        <row r="8">
          <cell r="D8" t="str">
            <v>production</v>
          </cell>
        </row>
      </sheetData>
      <sheetData sheetId="298">
        <row r="8">
          <cell r="D8" t="str">
            <v>production</v>
          </cell>
        </row>
      </sheetData>
      <sheetData sheetId="299">
        <row r="8">
          <cell r="D8" t="str">
            <v>production</v>
          </cell>
        </row>
      </sheetData>
      <sheetData sheetId="300">
        <row r="8">
          <cell r="D8" t="str">
            <v>production</v>
          </cell>
        </row>
      </sheetData>
      <sheetData sheetId="301">
        <row r="8">
          <cell r="D8" t="str">
            <v>production</v>
          </cell>
        </row>
      </sheetData>
      <sheetData sheetId="302">
        <row r="8">
          <cell r="D8">
            <v>0</v>
          </cell>
        </row>
      </sheetData>
      <sheetData sheetId="303">
        <row r="8">
          <cell r="D8">
            <v>0</v>
          </cell>
        </row>
      </sheetData>
      <sheetData sheetId="304">
        <row r="8">
          <cell r="D8">
            <v>0</v>
          </cell>
        </row>
      </sheetData>
      <sheetData sheetId="305">
        <row r="8">
          <cell r="D8">
            <v>0</v>
          </cell>
        </row>
      </sheetData>
      <sheetData sheetId="306">
        <row r="8">
          <cell r="D8" t="str">
            <v>C - Costo por planta AOP - Mantenimiento $22.43 MXN</v>
          </cell>
        </row>
      </sheetData>
      <sheetData sheetId="307">
        <row r="8">
          <cell r="D8">
            <v>2.1405124664306641</v>
          </cell>
        </row>
      </sheetData>
      <sheetData sheetId="308">
        <row r="8">
          <cell r="D8" t="str">
            <v>production</v>
          </cell>
        </row>
      </sheetData>
      <sheetData sheetId="309">
        <row r="8">
          <cell r="D8" t="str">
            <v>production</v>
          </cell>
        </row>
      </sheetData>
      <sheetData sheetId="310">
        <row r="8">
          <cell r="D8" t="str">
            <v>production</v>
          </cell>
        </row>
      </sheetData>
      <sheetData sheetId="311">
        <row r="8">
          <cell r="D8" t="str">
            <v>production</v>
          </cell>
        </row>
      </sheetData>
      <sheetData sheetId="312">
        <row r="8">
          <cell r="D8" t="str">
            <v>production</v>
          </cell>
        </row>
      </sheetData>
      <sheetData sheetId="313">
        <row r="8">
          <cell r="D8" t="str">
            <v>production</v>
          </cell>
        </row>
      </sheetData>
      <sheetData sheetId="314">
        <row r="8">
          <cell r="D8" t="str">
            <v>production</v>
          </cell>
        </row>
      </sheetData>
      <sheetData sheetId="315">
        <row r="8">
          <cell r="D8" t="str">
            <v>production</v>
          </cell>
        </row>
      </sheetData>
      <sheetData sheetId="316">
        <row r="8">
          <cell r="D8" t="str">
            <v>production</v>
          </cell>
        </row>
      </sheetData>
      <sheetData sheetId="317">
        <row r="8">
          <cell r="D8" t="str">
            <v>production</v>
          </cell>
        </row>
      </sheetData>
      <sheetData sheetId="318">
        <row r="8">
          <cell r="D8" t="str">
            <v>production</v>
          </cell>
        </row>
      </sheetData>
      <sheetData sheetId="319">
        <row r="8">
          <cell r="D8" t="str">
            <v>production</v>
          </cell>
        </row>
      </sheetData>
      <sheetData sheetId="320">
        <row r="8">
          <cell r="D8" t="str">
            <v>production</v>
          </cell>
        </row>
      </sheetData>
      <sheetData sheetId="321">
        <row r="8">
          <cell r="D8" t="str">
            <v>production</v>
          </cell>
        </row>
      </sheetData>
      <sheetData sheetId="322">
        <row r="8">
          <cell r="D8" t="str">
            <v>production</v>
          </cell>
        </row>
      </sheetData>
      <sheetData sheetId="323">
        <row r="8">
          <cell r="D8">
            <v>0</v>
          </cell>
        </row>
      </sheetData>
      <sheetData sheetId="324">
        <row r="8">
          <cell r="D8">
            <v>0</v>
          </cell>
        </row>
      </sheetData>
      <sheetData sheetId="325">
        <row r="8">
          <cell r="D8">
            <v>0</v>
          </cell>
        </row>
      </sheetData>
      <sheetData sheetId="326">
        <row r="8">
          <cell r="D8">
            <v>0</v>
          </cell>
        </row>
      </sheetData>
      <sheetData sheetId="327">
        <row r="8">
          <cell r="D8" t="str">
            <v>production</v>
          </cell>
        </row>
      </sheetData>
      <sheetData sheetId="328">
        <row r="8">
          <cell r="D8">
            <v>0</v>
          </cell>
        </row>
      </sheetData>
      <sheetData sheetId="329">
        <row r="8">
          <cell r="D8">
            <v>0</v>
          </cell>
        </row>
      </sheetData>
      <sheetData sheetId="330">
        <row r="8">
          <cell r="D8">
            <v>0</v>
          </cell>
        </row>
      </sheetData>
      <sheetData sheetId="331">
        <row r="8">
          <cell r="D8">
            <v>0</v>
          </cell>
        </row>
      </sheetData>
      <sheetData sheetId="332">
        <row r="8">
          <cell r="D8">
            <v>0</v>
          </cell>
        </row>
      </sheetData>
      <sheetData sheetId="333">
        <row r="8">
          <cell r="D8" t="str">
            <v>production</v>
          </cell>
        </row>
      </sheetData>
      <sheetData sheetId="334">
        <row r="8">
          <cell r="D8" t="str">
            <v>production</v>
          </cell>
        </row>
      </sheetData>
      <sheetData sheetId="335">
        <row r="8">
          <cell r="D8" t="str">
            <v>production</v>
          </cell>
        </row>
      </sheetData>
      <sheetData sheetId="336">
        <row r="8">
          <cell r="D8">
            <v>0</v>
          </cell>
        </row>
      </sheetData>
      <sheetData sheetId="337">
        <row r="8">
          <cell r="D8" t="str">
            <v>production</v>
          </cell>
        </row>
      </sheetData>
      <sheetData sheetId="338">
        <row r="8">
          <cell r="D8" t="str">
            <v>C - Costo por planta AOP - Mantenimiento $22.43 MXN</v>
          </cell>
        </row>
      </sheetData>
      <sheetData sheetId="339">
        <row r="8">
          <cell r="D8" t="str">
            <v>production</v>
          </cell>
        </row>
      </sheetData>
      <sheetData sheetId="340">
        <row r="8">
          <cell r="D8" t="str">
            <v>production</v>
          </cell>
        </row>
      </sheetData>
      <sheetData sheetId="341">
        <row r="8">
          <cell r="D8" t="str">
            <v>production</v>
          </cell>
        </row>
      </sheetData>
      <sheetData sheetId="342">
        <row r="8">
          <cell r="D8">
            <v>0</v>
          </cell>
        </row>
      </sheetData>
      <sheetData sheetId="343">
        <row r="8">
          <cell r="D8" t="str">
            <v>production</v>
          </cell>
        </row>
      </sheetData>
      <sheetData sheetId="344">
        <row r="8">
          <cell r="D8">
            <v>0</v>
          </cell>
        </row>
      </sheetData>
      <sheetData sheetId="345">
        <row r="8">
          <cell r="D8">
            <v>0</v>
          </cell>
        </row>
      </sheetData>
      <sheetData sheetId="346">
        <row r="8">
          <cell r="D8">
            <v>0</v>
          </cell>
        </row>
      </sheetData>
      <sheetData sheetId="347">
        <row r="8">
          <cell r="D8">
            <v>0</v>
          </cell>
        </row>
      </sheetData>
      <sheetData sheetId="348">
        <row r="8">
          <cell r="D8" t="str">
            <v>TRADITIONAL W/O N</v>
          </cell>
        </row>
      </sheetData>
      <sheetData sheetId="349">
        <row r="8">
          <cell r="D8" t="str">
            <v>TRADITIONAL W/O N</v>
          </cell>
        </row>
      </sheetData>
      <sheetData sheetId="350">
        <row r="8">
          <cell r="D8" t="str">
            <v>TRADITIONAL W/O N</v>
          </cell>
        </row>
      </sheetData>
      <sheetData sheetId="351">
        <row r="8">
          <cell r="D8" t="str">
            <v>TRADITIONAL W/O N</v>
          </cell>
        </row>
      </sheetData>
      <sheetData sheetId="352">
        <row r="8">
          <cell r="D8" t="str">
            <v>TRADITIONAL W/O N</v>
          </cell>
        </row>
      </sheetData>
      <sheetData sheetId="353">
        <row r="8">
          <cell r="D8">
            <v>0</v>
          </cell>
        </row>
      </sheetData>
      <sheetData sheetId="354">
        <row r="8">
          <cell r="D8">
            <v>0</v>
          </cell>
        </row>
      </sheetData>
      <sheetData sheetId="355">
        <row r="8">
          <cell r="D8" t="str">
            <v>production</v>
          </cell>
        </row>
      </sheetData>
      <sheetData sheetId="356">
        <row r="8">
          <cell r="D8" t="str">
            <v>production</v>
          </cell>
        </row>
      </sheetData>
      <sheetData sheetId="357">
        <row r="8">
          <cell r="D8" t="str">
            <v>production</v>
          </cell>
        </row>
      </sheetData>
      <sheetData sheetId="358">
        <row r="8">
          <cell r="D8" t="str">
            <v>production</v>
          </cell>
        </row>
      </sheetData>
      <sheetData sheetId="359">
        <row r="8">
          <cell r="D8" t="str">
            <v>production</v>
          </cell>
        </row>
      </sheetData>
      <sheetData sheetId="360">
        <row r="8">
          <cell r="D8" t="str">
            <v>production</v>
          </cell>
        </row>
      </sheetData>
      <sheetData sheetId="361">
        <row r="8">
          <cell r="D8" t="str">
            <v>production</v>
          </cell>
        </row>
      </sheetData>
      <sheetData sheetId="362">
        <row r="8">
          <cell r="D8" t="str">
            <v>production</v>
          </cell>
        </row>
      </sheetData>
      <sheetData sheetId="363">
        <row r="8">
          <cell r="D8" t="str">
            <v>production</v>
          </cell>
        </row>
      </sheetData>
      <sheetData sheetId="364">
        <row r="8">
          <cell r="D8" t="str">
            <v>production</v>
          </cell>
        </row>
      </sheetData>
      <sheetData sheetId="365">
        <row r="8">
          <cell r="D8" t="str">
            <v>production</v>
          </cell>
        </row>
      </sheetData>
      <sheetData sheetId="366">
        <row r="8">
          <cell r="D8" t="str">
            <v>production</v>
          </cell>
        </row>
      </sheetData>
      <sheetData sheetId="367">
        <row r="8">
          <cell r="D8" t="str">
            <v>production</v>
          </cell>
        </row>
      </sheetData>
      <sheetData sheetId="368">
        <row r="8">
          <cell r="D8" t="str">
            <v>production</v>
          </cell>
        </row>
      </sheetData>
      <sheetData sheetId="369">
        <row r="8">
          <cell r="D8" t="str">
            <v>production</v>
          </cell>
        </row>
      </sheetData>
      <sheetData sheetId="370">
        <row r="8">
          <cell r="D8" t="str">
            <v>production</v>
          </cell>
        </row>
      </sheetData>
      <sheetData sheetId="371">
        <row r="8">
          <cell r="D8">
            <v>0</v>
          </cell>
        </row>
      </sheetData>
      <sheetData sheetId="372">
        <row r="8">
          <cell r="D8">
            <v>0</v>
          </cell>
        </row>
      </sheetData>
      <sheetData sheetId="373">
        <row r="8">
          <cell r="D8">
            <v>0</v>
          </cell>
        </row>
      </sheetData>
      <sheetData sheetId="374">
        <row r="8">
          <cell r="D8">
            <v>0</v>
          </cell>
        </row>
      </sheetData>
      <sheetData sheetId="375">
        <row r="8">
          <cell r="D8">
            <v>0</v>
          </cell>
        </row>
      </sheetData>
      <sheetData sheetId="376">
        <row r="8">
          <cell r="D8">
            <v>0</v>
          </cell>
        </row>
      </sheetData>
      <sheetData sheetId="377">
        <row r="8">
          <cell r="D8">
            <v>0</v>
          </cell>
        </row>
      </sheetData>
      <sheetData sheetId="378">
        <row r="8">
          <cell r="D8">
            <v>0</v>
          </cell>
        </row>
      </sheetData>
      <sheetData sheetId="379">
        <row r="8">
          <cell r="D8">
            <v>0</v>
          </cell>
        </row>
      </sheetData>
      <sheetData sheetId="380">
        <row r="8">
          <cell r="D8">
            <v>0</v>
          </cell>
        </row>
      </sheetData>
      <sheetData sheetId="381">
        <row r="8">
          <cell r="D8">
            <v>0</v>
          </cell>
        </row>
      </sheetData>
      <sheetData sheetId="382">
        <row r="8">
          <cell r="D8">
            <v>0</v>
          </cell>
        </row>
      </sheetData>
      <sheetData sheetId="383">
        <row r="8">
          <cell r="D8" t="str">
            <v>production</v>
          </cell>
        </row>
      </sheetData>
      <sheetData sheetId="384">
        <row r="8">
          <cell r="D8" t="str">
            <v>production</v>
          </cell>
        </row>
      </sheetData>
      <sheetData sheetId="385">
        <row r="8">
          <cell r="D8" t="str">
            <v>production</v>
          </cell>
        </row>
      </sheetData>
      <sheetData sheetId="386">
        <row r="8">
          <cell r="D8" t="str">
            <v>production</v>
          </cell>
        </row>
      </sheetData>
      <sheetData sheetId="387">
        <row r="8">
          <cell r="D8" t="str">
            <v>production</v>
          </cell>
        </row>
      </sheetData>
      <sheetData sheetId="388">
        <row r="8">
          <cell r="D8" t="str">
            <v>production</v>
          </cell>
        </row>
      </sheetData>
      <sheetData sheetId="389">
        <row r="8">
          <cell r="D8" t="str">
            <v>production</v>
          </cell>
        </row>
      </sheetData>
      <sheetData sheetId="390">
        <row r="8">
          <cell r="D8" t="str">
            <v>production</v>
          </cell>
        </row>
      </sheetData>
      <sheetData sheetId="391">
        <row r="8">
          <cell r="D8" t="str">
            <v>production</v>
          </cell>
        </row>
      </sheetData>
      <sheetData sheetId="392">
        <row r="8">
          <cell r="D8" t="str">
            <v>production</v>
          </cell>
        </row>
      </sheetData>
      <sheetData sheetId="393">
        <row r="8">
          <cell r="D8" t="str">
            <v>production</v>
          </cell>
        </row>
      </sheetData>
      <sheetData sheetId="394">
        <row r="8">
          <cell r="D8" t="str">
            <v>production</v>
          </cell>
        </row>
      </sheetData>
      <sheetData sheetId="395">
        <row r="8">
          <cell r="D8" t="str">
            <v>production</v>
          </cell>
        </row>
      </sheetData>
      <sheetData sheetId="396">
        <row r="8">
          <cell r="D8" t="str">
            <v>production</v>
          </cell>
        </row>
      </sheetData>
      <sheetData sheetId="397">
        <row r="8">
          <cell r="D8" t="str">
            <v>production</v>
          </cell>
        </row>
      </sheetData>
      <sheetData sheetId="398">
        <row r="8">
          <cell r="D8">
            <v>0</v>
          </cell>
        </row>
      </sheetData>
      <sheetData sheetId="399">
        <row r="8">
          <cell r="D8">
            <v>0</v>
          </cell>
        </row>
      </sheetData>
      <sheetData sheetId="400">
        <row r="8">
          <cell r="D8">
            <v>0</v>
          </cell>
        </row>
      </sheetData>
      <sheetData sheetId="401">
        <row r="8">
          <cell r="D8">
            <v>0</v>
          </cell>
        </row>
      </sheetData>
      <sheetData sheetId="402">
        <row r="8">
          <cell r="D8">
            <v>0</v>
          </cell>
        </row>
      </sheetData>
      <sheetData sheetId="403">
        <row r="8">
          <cell r="D8">
            <v>0</v>
          </cell>
        </row>
      </sheetData>
      <sheetData sheetId="404">
        <row r="8">
          <cell r="D8">
            <v>0</v>
          </cell>
        </row>
      </sheetData>
      <sheetData sheetId="405">
        <row r="8">
          <cell r="D8">
            <v>0</v>
          </cell>
        </row>
      </sheetData>
      <sheetData sheetId="406">
        <row r="8">
          <cell r="D8">
            <v>0</v>
          </cell>
        </row>
      </sheetData>
      <sheetData sheetId="407">
        <row r="8">
          <cell r="D8">
            <v>0</v>
          </cell>
        </row>
      </sheetData>
      <sheetData sheetId="408" refreshError="1"/>
      <sheetData sheetId="409">
        <row r="8">
          <cell r="D8" t="str">
            <v>TRADITIONAL W/O N</v>
          </cell>
        </row>
      </sheetData>
      <sheetData sheetId="410">
        <row r="8">
          <cell r="D8" t="str">
            <v>TRADITIONAL W/O N</v>
          </cell>
        </row>
      </sheetData>
      <sheetData sheetId="411" refreshError="1"/>
      <sheetData sheetId="412" refreshError="1"/>
      <sheetData sheetId="413">
        <row r="8">
          <cell r="D8" t="str">
            <v>TRADITIONAL W/O N</v>
          </cell>
        </row>
      </sheetData>
      <sheetData sheetId="414">
        <row r="8">
          <cell r="D8" t="str">
            <v>production</v>
          </cell>
        </row>
      </sheetData>
      <sheetData sheetId="415">
        <row r="8">
          <cell r="D8" t="str">
            <v>production</v>
          </cell>
        </row>
      </sheetData>
      <sheetData sheetId="416">
        <row r="8">
          <cell r="D8" t="str">
            <v>production</v>
          </cell>
        </row>
      </sheetData>
      <sheetData sheetId="417">
        <row r="8">
          <cell r="D8" t="str">
            <v>production</v>
          </cell>
        </row>
      </sheetData>
      <sheetData sheetId="418">
        <row r="8">
          <cell r="D8" t="str">
            <v>production</v>
          </cell>
        </row>
      </sheetData>
      <sheetData sheetId="419">
        <row r="8">
          <cell r="D8" t="str">
            <v>production</v>
          </cell>
        </row>
      </sheetData>
      <sheetData sheetId="420">
        <row r="8">
          <cell r="D8" t="str">
            <v>production</v>
          </cell>
        </row>
      </sheetData>
      <sheetData sheetId="421">
        <row r="8">
          <cell r="D8" t="str">
            <v>production</v>
          </cell>
        </row>
      </sheetData>
      <sheetData sheetId="422">
        <row r="8">
          <cell r="D8" t="str">
            <v>production</v>
          </cell>
        </row>
      </sheetData>
      <sheetData sheetId="423">
        <row r="8">
          <cell r="D8" t="str">
            <v>production</v>
          </cell>
        </row>
      </sheetData>
      <sheetData sheetId="424">
        <row r="8">
          <cell r="D8" t="str">
            <v>production</v>
          </cell>
        </row>
      </sheetData>
      <sheetData sheetId="425">
        <row r="8">
          <cell r="D8" t="str">
            <v>production</v>
          </cell>
        </row>
      </sheetData>
      <sheetData sheetId="426">
        <row r="8">
          <cell r="D8" t="str">
            <v>production</v>
          </cell>
        </row>
      </sheetData>
      <sheetData sheetId="427">
        <row r="8">
          <cell r="D8" t="str">
            <v>production</v>
          </cell>
        </row>
      </sheetData>
      <sheetData sheetId="428"/>
      <sheetData sheetId="429"/>
      <sheetData sheetId="430"/>
      <sheetData sheetId="431"/>
      <sheetData sheetId="432"/>
      <sheetData sheetId="433">
        <row r="8">
          <cell r="D8">
            <v>0</v>
          </cell>
        </row>
      </sheetData>
      <sheetData sheetId="434">
        <row r="8">
          <cell r="D8">
            <v>0</v>
          </cell>
        </row>
      </sheetData>
      <sheetData sheetId="435">
        <row r="8">
          <cell r="D8">
            <v>0</v>
          </cell>
        </row>
      </sheetData>
      <sheetData sheetId="436">
        <row r="8">
          <cell r="D8">
            <v>0</v>
          </cell>
        </row>
      </sheetData>
      <sheetData sheetId="437">
        <row r="8">
          <cell r="D8">
            <v>0</v>
          </cell>
        </row>
      </sheetData>
      <sheetData sheetId="438"/>
      <sheetData sheetId="439">
        <row r="10">
          <cell r="G10">
            <v>0</v>
          </cell>
        </row>
      </sheetData>
      <sheetData sheetId="440">
        <row r="8">
          <cell r="D8" t="str">
            <v>TRADITIONAL W/O N</v>
          </cell>
        </row>
      </sheetData>
      <sheetData sheetId="441">
        <row r="8">
          <cell r="D8" t="str">
            <v>production</v>
          </cell>
        </row>
      </sheetData>
      <sheetData sheetId="442">
        <row r="8">
          <cell r="D8" t="str">
            <v>production</v>
          </cell>
        </row>
      </sheetData>
      <sheetData sheetId="443">
        <row r="8">
          <cell r="D8" t="str">
            <v>production</v>
          </cell>
        </row>
      </sheetData>
      <sheetData sheetId="444">
        <row r="8">
          <cell r="D8" t="str">
            <v>production</v>
          </cell>
        </row>
      </sheetData>
      <sheetData sheetId="445">
        <row r="8">
          <cell r="D8" t="str">
            <v>production</v>
          </cell>
        </row>
      </sheetData>
      <sheetData sheetId="446">
        <row r="8">
          <cell r="D8" t="str">
            <v>production</v>
          </cell>
        </row>
      </sheetData>
      <sheetData sheetId="447">
        <row r="8">
          <cell r="D8" t="str">
            <v>production</v>
          </cell>
        </row>
      </sheetData>
      <sheetData sheetId="448">
        <row r="8">
          <cell r="D8" t="str">
            <v>production</v>
          </cell>
        </row>
      </sheetData>
      <sheetData sheetId="449">
        <row r="8">
          <cell r="D8" t="str">
            <v>production</v>
          </cell>
        </row>
      </sheetData>
      <sheetData sheetId="450">
        <row r="8">
          <cell r="D8" t="str">
            <v>production</v>
          </cell>
        </row>
      </sheetData>
      <sheetData sheetId="451">
        <row r="8">
          <cell r="D8" t="str">
            <v>production</v>
          </cell>
        </row>
      </sheetData>
      <sheetData sheetId="452">
        <row r="8">
          <cell r="D8" t="str">
            <v>production</v>
          </cell>
        </row>
      </sheetData>
      <sheetData sheetId="453">
        <row r="8">
          <cell r="D8" t="str">
            <v>production</v>
          </cell>
        </row>
      </sheetData>
      <sheetData sheetId="454">
        <row r="8">
          <cell r="D8" t="str">
            <v>production</v>
          </cell>
        </row>
      </sheetData>
      <sheetData sheetId="455">
        <row r="8">
          <cell r="D8" t="str">
            <v>production</v>
          </cell>
        </row>
      </sheetData>
      <sheetData sheetId="456"/>
      <sheetData sheetId="457"/>
      <sheetData sheetId="458"/>
      <sheetData sheetId="459"/>
      <sheetData sheetId="460">
        <row r="8">
          <cell r="D8">
            <v>0</v>
          </cell>
        </row>
      </sheetData>
      <sheetData sheetId="461">
        <row r="8">
          <cell r="D8">
            <v>0</v>
          </cell>
        </row>
      </sheetData>
      <sheetData sheetId="462">
        <row r="8">
          <cell r="D8">
            <v>0</v>
          </cell>
        </row>
      </sheetData>
      <sheetData sheetId="463">
        <row r="8">
          <cell r="D8">
            <v>0</v>
          </cell>
        </row>
      </sheetData>
      <sheetData sheetId="464">
        <row r="8">
          <cell r="D8">
            <v>0</v>
          </cell>
        </row>
      </sheetData>
      <sheetData sheetId="465">
        <row r="8">
          <cell r="D8">
            <v>0</v>
          </cell>
        </row>
      </sheetData>
      <sheetData sheetId="466">
        <row r="10">
          <cell r="G10">
            <v>0</v>
          </cell>
        </row>
      </sheetData>
      <sheetData sheetId="467">
        <row r="8">
          <cell r="D8" t="str">
            <v>TRADITIONAL W/O N</v>
          </cell>
        </row>
      </sheetData>
      <sheetData sheetId="468">
        <row r="8">
          <cell r="D8" t="str">
            <v>TRADITIONAL W/O N</v>
          </cell>
        </row>
      </sheetData>
      <sheetData sheetId="469" refreshError="1"/>
      <sheetData sheetId="470" refreshError="1"/>
      <sheetData sheetId="471" refreshError="1"/>
      <sheetData sheetId="472" refreshError="1"/>
      <sheetData sheetId="473">
        <row r="8">
          <cell r="D8" t="str">
            <v>production</v>
          </cell>
        </row>
      </sheetData>
      <sheetData sheetId="474">
        <row r="8">
          <cell r="D8" t="str">
            <v>production</v>
          </cell>
        </row>
      </sheetData>
      <sheetData sheetId="475">
        <row r="8">
          <cell r="D8" t="str">
            <v>production</v>
          </cell>
        </row>
      </sheetData>
      <sheetData sheetId="476">
        <row r="8">
          <cell r="D8" t="str">
            <v>production</v>
          </cell>
        </row>
      </sheetData>
      <sheetData sheetId="477">
        <row r="8">
          <cell r="D8" t="str">
            <v>production</v>
          </cell>
        </row>
      </sheetData>
      <sheetData sheetId="478">
        <row r="8">
          <cell r="D8" t="str">
            <v>production</v>
          </cell>
        </row>
      </sheetData>
      <sheetData sheetId="479">
        <row r="8">
          <cell r="D8" t="str">
            <v>production</v>
          </cell>
        </row>
      </sheetData>
      <sheetData sheetId="480">
        <row r="8">
          <cell r="D8" t="str">
            <v>production</v>
          </cell>
        </row>
      </sheetData>
      <sheetData sheetId="481">
        <row r="8">
          <cell r="D8" t="str">
            <v>production</v>
          </cell>
        </row>
      </sheetData>
      <sheetData sheetId="482">
        <row r="8">
          <cell r="D8" t="str">
            <v>production</v>
          </cell>
        </row>
      </sheetData>
      <sheetData sheetId="483">
        <row r="8">
          <cell r="D8" t="str">
            <v>production</v>
          </cell>
        </row>
      </sheetData>
      <sheetData sheetId="484"/>
      <sheetData sheetId="485"/>
      <sheetData sheetId="486"/>
      <sheetData sheetId="487"/>
      <sheetData sheetId="488"/>
      <sheetData sheetId="489"/>
      <sheetData sheetId="490"/>
      <sheetData sheetId="491"/>
      <sheetData sheetId="492"/>
      <sheetData sheetId="493"/>
      <sheetData sheetId="494"/>
      <sheetData sheetId="495"/>
      <sheetData sheetId="496"/>
      <sheetData sheetId="497"/>
      <sheetData sheetId="498">
        <row r="8">
          <cell r="D8">
            <v>0</v>
          </cell>
        </row>
      </sheetData>
      <sheetData sheetId="499">
        <row r="8">
          <cell r="D8">
            <v>0</v>
          </cell>
        </row>
      </sheetData>
      <sheetData sheetId="500">
        <row r="8">
          <cell r="D8" t="str">
            <v>TRADITIONAL W/O N</v>
          </cell>
        </row>
      </sheetData>
      <sheetData sheetId="501">
        <row r="8">
          <cell r="D8" t="str">
            <v>production</v>
          </cell>
        </row>
      </sheetData>
      <sheetData sheetId="502">
        <row r="8">
          <cell r="D8" t="str">
            <v>production</v>
          </cell>
        </row>
      </sheetData>
      <sheetData sheetId="503">
        <row r="8">
          <cell r="D8" t="str">
            <v>production</v>
          </cell>
        </row>
      </sheetData>
      <sheetData sheetId="504">
        <row r="8">
          <cell r="D8" t="str">
            <v>production</v>
          </cell>
        </row>
      </sheetData>
      <sheetData sheetId="505">
        <row r="8">
          <cell r="D8" t="str">
            <v>production</v>
          </cell>
        </row>
      </sheetData>
      <sheetData sheetId="506">
        <row r="8">
          <cell r="D8" t="str">
            <v>production</v>
          </cell>
        </row>
      </sheetData>
      <sheetData sheetId="507">
        <row r="8">
          <cell r="D8" t="str">
            <v>production</v>
          </cell>
        </row>
      </sheetData>
      <sheetData sheetId="508">
        <row r="8">
          <cell r="D8" t="str">
            <v>production</v>
          </cell>
        </row>
      </sheetData>
      <sheetData sheetId="509">
        <row r="8">
          <cell r="D8" t="str">
            <v>production</v>
          </cell>
        </row>
      </sheetData>
      <sheetData sheetId="510">
        <row r="8">
          <cell r="D8" t="str">
            <v>production</v>
          </cell>
        </row>
      </sheetData>
      <sheetData sheetId="511">
        <row r="8">
          <cell r="D8" t="str">
            <v>production</v>
          </cell>
        </row>
      </sheetData>
      <sheetData sheetId="512"/>
      <sheetData sheetId="513"/>
      <sheetData sheetId="514"/>
      <sheetData sheetId="515"/>
      <sheetData sheetId="516"/>
      <sheetData sheetId="517"/>
      <sheetData sheetId="518"/>
      <sheetData sheetId="519"/>
      <sheetData sheetId="520"/>
      <sheetData sheetId="521">
        <row r="8">
          <cell r="D8">
            <v>0</v>
          </cell>
        </row>
      </sheetData>
      <sheetData sheetId="522">
        <row r="8">
          <cell r="D8">
            <v>2.1405124664306641</v>
          </cell>
        </row>
      </sheetData>
      <sheetData sheetId="523">
        <row r="8">
          <cell r="D8" t="str">
            <v>production</v>
          </cell>
        </row>
      </sheetData>
      <sheetData sheetId="524">
        <row r="8">
          <cell r="D8" t="str">
            <v>production</v>
          </cell>
        </row>
      </sheetData>
      <sheetData sheetId="525">
        <row r="8">
          <cell r="D8" t="str">
            <v>production</v>
          </cell>
        </row>
      </sheetData>
      <sheetData sheetId="526">
        <row r="8">
          <cell r="D8" t="str">
            <v>production</v>
          </cell>
        </row>
      </sheetData>
      <sheetData sheetId="527">
        <row r="8">
          <cell r="D8">
            <v>0</v>
          </cell>
        </row>
      </sheetData>
      <sheetData sheetId="528">
        <row r="8">
          <cell r="D8" t="str">
            <v>TRADITIONAL W/O N</v>
          </cell>
        </row>
      </sheetData>
      <sheetData sheetId="529">
        <row r="8">
          <cell r="D8" t="str">
            <v>production</v>
          </cell>
        </row>
      </sheetData>
      <sheetData sheetId="530">
        <row r="8">
          <cell r="D8" t="str">
            <v>production</v>
          </cell>
        </row>
      </sheetData>
      <sheetData sheetId="531">
        <row r="8">
          <cell r="D8" t="str">
            <v>production</v>
          </cell>
        </row>
      </sheetData>
      <sheetData sheetId="532">
        <row r="8">
          <cell r="D8" t="str">
            <v>production</v>
          </cell>
        </row>
      </sheetData>
      <sheetData sheetId="533">
        <row r="8">
          <cell r="D8" t="str">
            <v>production</v>
          </cell>
        </row>
      </sheetData>
      <sheetData sheetId="534">
        <row r="8">
          <cell r="D8" t="str">
            <v>production</v>
          </cell>
        </row>
      </sheetData>
      <sheetData sheetId="535">
        <row r="8">
          <cell r="D8" t="str">
            <v>production</v>
          </cell>
        </row>
      </sheetData>
      <sheetData sheetId="536">
        <row r="8">
          <cell r="D8" t="str">
            <v>production</v>
          </cell>
        </row>
      </sheetData>
      <sheetData sheetId="537">
        <row r="8">
          <cell r="D8" t="str">
            <v>production</v>
          </cell>
        </row>
      </sheetData>
      <sheetData sheetId="538">
        <row r="8">
          <cell r="D8" t="str">
            <v>production</v>
          </cell>
        </row>
      </sheetData>
      <sheetData sheetId="539">
        <row r="8">
          <cell r="D8" t="str">
            <v>production</v>
          </cell>
        </row>
      </sheetData>
      <sheetData sheetId="540"/>
      <sheetData sheetId="541"/>
      <sheetData sheetId="542"/>
      <sheetData sheetId="543"/>
      <sheetData sheetId="544"/>
      <sheetData sheetId="545"/>
      <sheetData sheetId="546"/>
      <sheetData sheetId="547"/>
      <sheetData sheetId="548"/>
      <sheetData sheetId="549">
        <row r="8">
          <cell r="D8">
            <v>0</v>
          </cell>
        </row>
      </sheetData>
      <sheetData sheetId="550">
        <row r="8">
          <cell r="D8">
            <v>2.1405124664306641</v>
          </cell>
        </row>
      </sheetData>
      <sheetData sheetId="551">
        <row r="8">
          <cell r="D8" t="str">
            <v>production</v>
          </cell>
        </row>
      </sheetData>
      <sheetData sheetId="552">
        <row r="8">
          <cell r="D8" t="str">
            <v>production</v>
          </cell>
        </row>
      </sheetData>
      <sheetData sheetId="553">
        <row r="8">
          <cell r="D8" t="str">
            <v>production</v>
          </cell>
        </row>
      </sheetData>
      <sheetData sheetId="554">
        <row r="8">
          <cell r="D8" t="str">
            <v>production</v>
          </cell>
        </row>
      </sheetData>
      <sheetData sheetId="555">
        <row r="8">
          <cell r="D8">
            <v>0</v>
          </cell>
        </row>
      </sheetData>
      <sheetData sheetId="556">
        <row r="8">
          <cell r="D8" t="str">
            <v>TRADITIONAL W/O N</v>
          </cell>
        </row>
      </sheetData>
      <sheetData sheetId="557">
        <row r="8">
          <cell r="D8" t="str">
            <v>production</v>
          </cell>
        </row>
      </sheetData>
      <sheetData sheetId="558">
        <row r="8">
          <cell r="D8" t="str">
            <v>production</v>
          </cell>
        </row>
      </sheetData>
      <sheetData sheetId="559">
        <row r="8">
          <cell r="D8" t="str">
            <v>production</v>
          </cell>
        </row>
      </sheetData>
      <sheetData sheetId="560">
        <row r="8">
          <cell r="D8" t="str">
            <v>production</v>
          </cell>
        </row>
      </sheetData>
      <sheetData sheetId="561">
        <row r="8">
          <cell r="D8" t="str">
            <v>production</v>
          </cell>
        </row>
      </sheetData>
      <sheetData sheetId="562">
        <row r="8">
          <cell r="D8" t="str">
            <v>production</v>
          </cell>
        </row>
      </sheetData>
      <sheetData sheetId="563">
        <row r="8">
          <cell r="D8" t="str">
            <v>production</v>
          </cell>
        </row>
      </sheetData>
      <sheetData sheetId="564">
        <row r="8">
          <cell r="D8" t="str">
            <v>production</v>
          </cell>
        </row>
      </sheetData>
      <sheetData sheetId="565">
        <row r="8">
          <cell r="D8" t="str">
            <v>production</v>
          </cell>
        </row>
      </sheetData>
      <sheetData sheetId="566">
        <row r="8">
          <cell r="D8" t="str">
            <v>production</v>
          </cell>
        </row>
      </sheetData>
      <sheetData sheetId="567">
        <row r="8">
          <cell r="D8" t="str">
            <v>production</v>
          </cell>
        </row>
      </sheetData>
      <sheetData sheetId="568"/>
      <sheetData sheetId="569"/>
      <sheetData sheetId="570"/>
      <sheetData sheetId="571"/>
      <sheetData sheetId="572"/>
      <sheetData sheetId="573"/>
      <sheetData sheetId="574"/>
      <sheetData sheetId="575"/>
      <sheetData sheetId="576"/>
      <sheetData sheetId="577">
        <row r="8">
          <cell r="D8">
            <v>0</v>
          </cell>
        </row>
      </sheetData>
      <sheetData sheetId="578">
        <row r="8">
          <cell r="D8">
            <v>2.1405124664306641</v>
          </cell>
        </row>
      </sheetData>
      <sheetData sheetId="579">
        <row r="8">
          <cell r="D8" t="str">
            <v>production</v>
          </cell>
        </row>
      </sheetData>
      <sheetData sheetId="580">
        <row r="8">
          <cell r="D8" t="str">
            <v>production</v>
          </cell>
        </row>
      </sheetData>
      <sheetData sheetId="581">
        <row r="8">
          <cell r="D8" t="str">
            <v>production</v>
          </cell>
        </row>
      </sheetData>
      <sheetData sheetId="582">
        <row r="8">
          <cell r="D8" t="str">
            <v>production</v>
          </cell>
        </row>
      </sheetData>
      <sheetData sheetId="583">
        <row r="8">
          <cell r="D8">
            <v>0</v>
          </cell>
        </row>
      </sheetData>
      <sheetData sheetId="584">
        <row r="8">
          <cell r="D8" t="str">
            <v>TRADITIONAL W/O N</v>
          </cell>
        </row>
      </sheetData>
      <sheetData sheetId="585" refreshError="1"/>
      <sheetData sheetId="586" refreshError="1"/>
      <sheetData sheetId="587"/>
      <sheetData sheetId="588"/>
      <sheetData sheetId="589"/>
      <sheetData sheetId="590"/>
      <sheetData sheetId="591"/>
      <sheetData sheetId="592"/>
      <sheetData sheetId="593"/>
      <sheetData sheetId="594"/>
      <sheetData sheetId="595"/>
      <sheetData sheetId="596"/>
      <sheetData sheetId="597">
        <row r="8">
          <cell r="D8" t="str">
            <v>production</v>
          </cell>
        </row>
      </sheetData>
      <sheetData sheetId="598"/>
      <sheetData sheetId="599"/>
      <sheetData sheetId="600"/>
      <sheetData sheetId="601"/>
      <sheetData sheetId="602"/>
      <sheetData sheetId="603"/>
      <sheetData sheetId="604"/>
      <sheetData sheetId="605"/>
      <sheetData sheetId="606"/>
      <sheetData sheetId="607">
        <row r="8">
          <cell r="D8">
            <v>0</v>
          </cell>
        </row>
      </sheetData>
      <sheetData sheetId="608">
        <row r="8">
          <cell r="D8">
            <v>2.1405124664306641</v>
          </cell>
        </row>
      </sheetData>
      <sheetData sheetId="609">
        <row r="8">
          <cell r="D8" t="str">
            <v>production</v>
          </cell>
        </row>
      </sheetData>
      <sheetData sheetId="610">
        <row r="8">
          <cell r="D8" t="str">
            <v>production</v>
          </cell>
        </row>
      </sheetData>
      <sheetData sheetId="611">
        <row r="8">
          <cell r="D8" t="str">
            <v>production</v>
          </cell>
        </row>
      </sheetData>
      <sheetData sheetId="612">
        <row r="8">
          <cell r="D8" t="str">
            <v>production</v>
          </cell>
        </row>
      </sheetData>
      <sheetData sheetId="613">
        <row r="8">
          <cell r="D8">
            <v>0</v>
          </cell>
        </row>
      </sheetData>
      <sheetData sheetId="614">
        <row r="8">
          <cell r="D8" t="str">
            <v>TRADITIONAL W/O N</v>
          </cell>
        </row>
      </sheetData>
      <sheetData sheetId="615"/>
      <sheetData sheetId="616"/>
      <sheetData sheetId="617"/>
      <sheetData sheetId="618"/>
      <sheetData sheetId="619"/>
      <sheetData sheetId="620"/>
      <sheetData sheetId="621"/>
      <sheetData sheetId="622"/>
      <sheetData sheetId="623"/>
      <sheetData sheetId="624">
        <row r="8">
          <cell r="D8" t="str">
            <v>production</v>
          </cell>
        </row>
      </sheetData>
      <sheetData sheetId="625">
        <row r="8">
          <cell r="D8" t="str">
            <v>production</v>
          </cell>
        </row>
      </sheetData>
      <sheetData sheetId="626">
        <row r="8">
          <cell r="D8" t="str">
            <v>production</v>
          </cell>
        </row>
      </sheetData>
      <sheetData sheetId="627"/>
      <sheetData sheetId="628"/>
      <sheetData sheetId="629"/>
      <sheetData sheetId="630"/>
      <sheetData sheetId="631"/>
      <sheetData sheetId="632"/>
      <sheetData sheetId="633"/>
      <sheetData sheetId="634">
        <row r="8">
          <cell r="D8">
            <v>0</v>
          </cell>
        </row>
      </sheetData>
      <sheetData sheetId="635">
        <row r="8">
          <cell r="D8">
            <v>0</v>
          </cell>
        </row>
      </sheetData>
      <sheetData sheetId="636">
        <row r="8">
          <cell r="D8">
            <v>0</v>
          </cell>
        </row>
      </sheetData>
      <sheetData sheetId="637">
        <row r="8">
          <cell r="D8">
            <v>2.1405124664306641</v>
          </cell>
        </row>
      </sheetData>
      <sheetData sheetId="638">
        <row r="8">
          <cell r="D8" t="str">
            <v>production</v>
          </cell>
        </row>
      </sheetData>
      <sheetData sheetId="639">
        <row r="8">
          <cell r="D8" t="str">
            <v>production</v>
          </cell>
        </row>
      </sheetData>
      <sheetData sheetId="640">
        <row r="8">
          <cell r="D8" t="str">
            <v>production</v>
          </cell>
        </row>
      </sheetData>
      <sheetData sheetId="641">
        <row r="8">
          <cell r="D8" t="str">
            <v>production</v>
          </cell>
        </row>
      </sheetData>
      <sheetData sheetId="642">
        <row r="8">
          <cell r="D8">
            <v>0</v>
          </cell>
        </row>
      </sheetData>
      <sheetData sheetId="643">
        <row r="8">
          <cell r="D8" t="str">
            <v>TRADITIONAL W/O N</v>
          </cell>
        </row>
      </sheetData>
      <sheetData sheetId="644"/>
      <sheetData sheetId="645"/>
      <sheetData sheetId="646"/>
      <sheetData sheetId="647"/>
      <sheetData sheetId="648"/>
      <sheetData sheetId="649"/>
      <sheetData sheetId="650"/>
      <sheetData sheetId="651"/>
      <sheetData sheetId="652"/>
      <sheetData sheetId="653">
        <row r="8">
          <cell r="D8" t="str">
            <v>production</v>
          </cell>
        </row>
      </sheetData>
      <sheetData sheetId="654">
        <row r="8">
          <cell r="D8" t="str">
            <v>production</v>
          </cell>
        </row>
      </sheetData>
      <sheetData sheetId="655">
        <row r="8">
          <cell r="D8" t="str">
            <v>production</v>
          </cell>
        </row>
      </sheetData>
      <sheetData sheetId="656"/>
      <sheetData sheetId="657"/>
      <sheetData sheetId="658"/>
      <sheetData sheetId="659"/>
      <sheetData sheetId="660"/>
      <sheetData sheetId="661"/>
      <sheetData sheetId="662"/>
      <sheetData sheetId="663"/>
      <sheetData sheetId="664">
        <row r="8">
          <cell r="D8">
            <v>2.1405124664306641</v>
          </cell>
        </row>
      </sheetData>
      <sheetData sheetId="665">
        <row r="8">
          <cell r="D8">
            <v>2.1405124664306641</v>
          </cell>
        </row>
      </sheetData>
      <sheetData sheetId="666">
        <row r="8">
          <cell r="D8">
            <v>2.1405124664306641</v>
          </cell>
        </row>
      </sheetData>
      <sheetData sheetId="667">
        <row r="8">
          <cell r="D8" t="str">
            <v>production</v>
          </cell>
        </row>
      </sheetData>
      <sheetData sheetId="668">
        <row r="8">
          <cell r="D8" t="str">
            <v>production</v>
          </cell>
        </row>
      </sheetData>
      <sheetData sheetId="669">
        <row r="8">
          <cell r="D8" t="str">
            <v>production</v>
          </cell>
        </row>
      </sheetData>
      <sheetData sheetId="670">
        <row r="8">
          <cell r="D8" t="str">
            <v>production</v>
          </cell>
        </row>
      </sheetData>
      <sheetData sheetId="671">
        <row r="8">
          <cell r="D8">
            <v>0</v>
          </cell>
        </row>
      </sheetData>
      <sheetData sheetId="672">
        <row r="8">
          <cell r="D8" t="str">
            <v>TRADITIONAL W/O N</v>
          </cell>
        </row>
      </sheetData>
      <sheetData sheetId="673">
        <row r="8">
          <cell r="D8" t="str">
            <v>production</v>
          </cell>
        </row>
      </sheetData>
      <sheetData sheetId="674">
        <row r="8">
          <cell r="D8" t="str">
            <v>production</v>
          </cell>
        </row>
      </sheetData>
      <sheetData sheetId="675">
        <row r="8">
          <cell r="D8" t="str">
            <v>production</v>
          </cell>
        </row>
      </sheetData>
      <sheetData sheetId="676">
        <row r="8">
          <cell r="D8" t="str">
            <v>production</v>
          </cell>
        </row>
      </sheetData>
      <sheetData sheetId="677">
        <row r="8">
          <cell r="D8" t="str">
            <v>production</v>
          </cell>
        </row>
      </sheetData>
      <sheetData sheetId="678">
        <row r="8">
          <cell r="D8" t="str">
            <v>production</v>
          </cell>
        </row>
      </sheetData>
      <sheetData sheetId="679">
        <row r="8">
          <cell r="D8" t="str">
            <v>production</v>
          </cell>
        </row>
      </sheetData>
      <sheetData sheetId="680">
        <row r="8">
          <cell r="D8" t="str">
            <v>production</v>
          </cell>
        </row>
      </sheetData>
      <sheetData sheetId="681">
        <row r="8">
          <cell r="D8" t="str">
            <v>production</v>
          </cell>
        </row>
      </sheetData>
      <sheetData sheetId="682">
        <row r="8">
          <cell r="D8" t="str">
            <v>production</v>
          </cell>
        </row>
      </sheetData>
      <sheetData sheetId="683">
        <row r="8">
          <cell r="D8" t="str">
            <v>production</v>
          </cell>
        </row>
      </sheetData>
      <sheetData sheetId="684">
        <row r="8">
          <cell r="D8" t="str">
            <v>production</v>
          </cell>
        </row>
      </sheetData>
      <sheetData sheetId="685"/>
      <sheetData sheetId="686"/>
      <sheetData sheetId="687"/>
      <sheetData sheetId="688"/>
      <sheetData sheetId="689"/>
      <sheetData sheetId="690"/>
      <sheetData sheetId="691"/>
      <sheetData sheetId="692">
        <row r="8">
          <cell r="D8">
            <v>0</v>
          </cell>
        </row>
      </sheetData>
      <sheetData sheetId="693">
        <row r="8">
          <cell r="D8">
            <v>0</v>
          </cell>
        </row>
      </sheetData>
      <sheetData sheetId="694">
        <row r="8">
          <cell r="D8">
            <v>0</v>
          </cell>
        </row>
      </sheetData>
      <sheetData sheetId="695">
        <row r="8">
          <cell r="D8">
            <v>2.1405124664306641</v>
          </cell>
        </row>
      </sheetData>
      <sheetData sheetId="696">
        <row r="8">
          <cell r="D8" t="str">
            <v>production</v>
          </cell>
        </row>
      </sheetData>
      <sheetData sheetId="697">
        <row r="8">
          <cell r="D8" t="str">
            <v>production</v>
          </cell>
        </row>
      </sheetData>
      <sheetData sheetId="698">
        <row r="8">
          <cell r="D8" t="str">
            <v>production</v>
          </cell>
        </row>
      </sheetData>
      <sheetData sheetId="699">
        <row r="8">
          <cell r="D8" t="str">
            <v>production</v>
          </cell>
        </row>
      </sheetData>
      <sheetData sheetId="700">
        <row r="8">
          <cell r="D8">
            <v>0</v>
          </cell>
        </row>
      </sheetData>
      <sheetData sheetId="701">
        <row r="8">
          <cell r="D8" t="str">
            <v>TRADITIONAL W/O N</v>
          </cell>
        </row>
      </sheetData>
      <sheetData sheetId="702">
        <row r="8">
          <cell r="D8" t="str">
            <v>production</v>
          </cell>
        </row>
      </sheetData>
      <sheetData sheetId="703">
        <row r="8">
          <cell r="D8" t="str">
            <v>production</v>
          </cell>
        </row>
      </sheetData>
      <sheetData sheetId="704">
        <row r="8">
          <cell r="D8" t="str">
            <v>production</v>
          </cell>
        </row>
      </sheetData>
      <sheetData sheetId="705">
        <row r="8">
          <cell r="D8" t="str">
            <v>production</v>
          </cell>
        </row>
      </sheetData>
      <sheetData sheetId="706">
        <row r="8">
          <cell r="D8" t="str">
            <v>production</v>
          </cell>
        </row>
      </sheetData>
      <sheetData sheetId="707">
        <row r="8">
          <cell r="D8" t="str">
            <v>production</v>
          </cell>
        </row>
      </sheetData>
      <sheetData sheetId="708">
        <row r="8">
          <cell r="D8" t="str">
            <v>production</v>
          </cell>
        </row>
      </sheetData>
      <sheetData sheetId="709">
        <row r="8">
          <cell r="D8" t="str">
            <v>production</v>
          </cell>
        </row>
      </sheetData>
      <sheetData sheetId="710">
        <row r="8">
          <cell r="D8" t="str">
            <v>production</v>
          </cell>
        </row>
      </sheetData>
      <sheetData sheetId="711">
        <row r="8">
          <cell r="D8" t="str">
            <v>production</v>
          </cell>
        </row>
      </sheetData>
      <sheetData sheetId="712">
        <row r="8">
          <cell r="D8" t="str">
            <v>production</v>
          </cell>
        </row>
      </sheetData>
      <sheetData sheetId="713">
        <row r="8">
          <cell r="D8" t="str">
            <v>production</v>
          </cell>
        </row>
      </sheetData>
      <sheetData sheetId="714"/>
      <sheetData sheetId="715"/>
      <sheetData sheetId="716"/>
      <sheetData sheetId="717"/>
      <sheetData sheetId="718"/>
      <sheetData sheetId="719"/>
      <sheetData sheetId="720"/>
      <sheetData sheetId="721"/>
      <sheetData sheetId="722">
        <row r="8">
          <cell r="D8">
            <v>0</v>
          </cell>
        </row>
      </sheetData>
      <sheetData sheetId="723">
        <row r="8">
          <cell r="D8">
            <v>0</v>
          </cell>
        </row>
      </sheetData>
      <sheetData sheetId="724">
        <row r="8">
          <cell r="D8">
            <v>2.1405124664306641</v>
          </cell>
        </row>
      </sheetData>
      <sheetData sheetId="725">
        <row r="8">
          <cell r="D8" t="str">
            <v>production</v>
          </cell>
        </row>
      </sheetData>
      <sheetData sheetId="726">
        <row r="8">
          <cell r="D8" t="str">
            <v>production</v>
          </cell>
        </row>
      </sheetData>
      <sheetData sheetId="727">
        <row r="8">
          <cell r="D8" t="str">
            <v>production</v>
          </cell>
        </row>
      </sheetData>
      <sheetData sheetId="728">
        <row r="8">
          <cell r="D8" t="str">
            <v>production</v>
          </cell>
        </row>
      </sheetData>
      <sheetData sheetId="729">
        <row r="8">
          <cell r="D8">
            <v>0</v>
          </cell>
        </row>
      </sheetData>
      <sheetData sheetId="730">
        <row r="8">
          <cell r="D8" t="str">
            <v>TRADITIONAL W/O N</v>
          </cell>
        </row>
      </sheetData>
      <sheetData sheetId="731"/>
      <sheetData sheetId="732" refreshError="1"/>
      <sheetData sheetId="733">
        <row r="8">
          <cell r="D8" t="str">
            <v>production</v>
          </cell>
        </row>
      </sheetData>
      <sheetData sheetId="734">
        <row r="8">
          <cell r="D8" t="str">
            <v>production</v>
          </cell>
        </row>
      </sheetData>
      <sheetData sheetId="735">
        <row r="8">
          <cell r="D8" t="str">
            <v>production</v>
          </cell>
        </row>
      </sheetData>
      <sheetData sheetId="736">
        <row r="8">
          <cell r="D8" t="str">
            <v>production</v>
          </cell>
        </row>
      </sheetData>
      <sheetData sheetId="737">
        <row r="8">
          <cell r="D8" t="str">
            <v>production</v>
          </cell>
        </row>
      </sheetData>
      <sheetData sheetId="738">
        <row r="8">
          <cell r="D8" t="str">
            <v>production</v>
          </cell>
        </row>
      </sheetData>
      <sheetData sheetId="739">
        <row r="8">
          <cell r="D8" t="str">
            <v>production</v>
          </cell>
        </row>
      </sheetData>
      <sheetData sheetId="740">
        <row r="8">
          <cell r="D8" t="str">
            <v>production</v>
          </cell>
        </row>
      </sheetData>
      <sheetData sheetId="741">
        <row r="8">
          <cell r="D8" t="str">
            <v>production</v>
          </cell>
        </row>
      </sheetData>
      <sheetData sheetId="742">
        <row r="8">
          <cell r="D8" t="str">
            <v>production</v>
          </cell>
        </row>
      </sheetData>
      <sheetData sheetId="743">
        <row r="8">
          <cell r="D8" t="str">
            <v>production</v>
          </cell>
        </row>
      </sheetData>
      <sheetData sheetId="744"/>
      <sheetData sheetId="745"/>
      <sheetData sheetId="746"/>
      <sheetData sheetId="747"/>
      <sheetData sheetId="748"/>
      <sheetData sheetId="749"/>
      <sheetData sheetId="750"/>
      <sheetData sheetId="751"/>
      <sheetData sheetId="752"/>
      <sheetData sheetId="753">
        <row r="8">
          <cell r="D8">
            <v>2.1405124664306641</v>
          </cell>
        </row>
      </sheetData>
      <sheetData sheetId="754">
        <row r="8">
          <cell r="D8">
            <v>2.1405124664306641</v>
          </cell>
        </row>
      </sheetData>
      <sheetData sheetId="755">
        <row r="8">
          <cell r="D8" t="str">
            <v>production</v>
          </cell>
        </row>
      </sheetData>
      <sheetData sheetId="756">
        <row r="8">
          <cell r="D8" t="str">
            <v>production</v>
          </cell>
        </row>
      </sheetData>
      <sheetData sheetId="757">
        <row r="8">
          <cell r="D8" t="str">
            <v>production</v>
          </cell>
        </row>
      </sheetData>
      <sheetData sheetId="758">
        <row r="8">
          <cell r="D8" t="str">
            <v>production</v>
          </cell>
        </row>
      </sheetData>
      <sheetData sheetId="759">
        <row r="8">
          <cell r="D8">
            <v>0</v>
          </cell>
        </row>
      </sheetData>
      <sheetData sheetId="760">
        <row r="8">
          <cell r="D8" t="str">
            <v>TRADITIONAL W/O N</v>
          </cell>
        </row>
      </sheetData>
      <sheetData sheetId="761"/>
      <sheetData sheetId="762" refreshError="1"/>
      <sheetData sheetId="763">
        <row r="8">
          <cell r="D8" t="str">
            <v>production</v>
          </cell>
        </row>
      </sheetData>
      <sheetData sheetId="764">
        <row r="8">
          <cell r="D8" t="str">
            <v>production</v>
          </cell>
        </row>
      </sheetData>
      <sheetData sheetId="765"/>
      <sheetData sheetId="766">
        <row r="8">
          <cell r="D8" t="str">
            <v>production</v>
          </cell>
        </row>
      </sheetData>
      <sheetData sheetId="767">
        <row r="8">
          <cell r="D8" t="str">
            <v>production</v>
          </cell>
        </row>
      </sheetData>
      <sheetData sheetId="768">
        <row r="8">
          <cell r="D8" t="str">
            <v>production</v>
          </cell>
        </row>
      </sheetData>
      <sheetData sheetId="769">
        <row r="8">
          <cell r="D8" t="str">
            <v>production</v>
          </cell>
        </row>
      </sheetData>
      <sheetData sheetId="770">
        <row r="8">
          <cell r="D8" t="str">
            <v>production</v>
          </cell>
        </row>
      </sheetData>
      <sheetData sheetId="771">
        <row r="8">
          <cell r="D8" t="str">
            <v>production</v>
          </cell>
        </row>
      </sheetData>
      <sheetData sheetId="772">
        <row r="8">
          <cell r="D8" t="str">
            <v>production</v>
          </cell>
        </row>
      </sheetData>
      <sheetData sheetId="773">
        <row r="8">
          <cell r="D8" t="str">
            <v>production</v>
          </cell>
        </row>
      </sheetData>
      <sheetData sheetId="774">
        <row r="8">
          <cell r="D8" t="str">
            <v>production</v>
          </cell>
        </row>
      </sheetData>
      <sheetData sheetId="775">
        <row r="8">
          <cell r="D8" t="str">
            <v>production</v>
          </cell>
        </row>
      </sheetData>
      <sheetData sheetId="776">
        <row r="8">
          <cell r="D8" t="str">
            <v>production</v>
          </cell>
        </row>
      </sheetData>
      <sheetData sheetId="777"/>
      <sheetData sheetId="778"/>
      <sheetData sheetId="779"/>
      <sheetData sheetId="780"/>
      <sheetData sheetId="781"/>
      <sheetData sheetId="782"/>
      <sheetData sheetId="783"/>
      <sheetData sheetId="784"/>
      <sheetData sheetId="785"/>
      <sheetData sheetId="786">
        <row r="8">
          <cell r="D8">
            <v>0</v>
          </cell>
        </row>
      </sheetData>
      <sheetData sheetId="787">
        <row r="8">
          <cell r="D8">
            <v>2.1405124664306641</v>
          </cell>
        </row>
      </sheetData>
      <sheetData sheetId="788">
        <row r="8">
          <cell r="D8" t="str">
            <v>production</v>
          </cell>
        </row>
      </sheetData>
      <sheetData sheetId="789">
        <row r="8">
          <cell r="D8" t="str">
            <v>production</v>
          </cell>
        </row>
      </sheetData>
      <sheetData sheetId="790">
        <row r="8">
          <cell r="D8" t="str">
            <v>production</v>
          </cell>
        </row>
      </sheetData>
      <sheetData sheetId="791">
        <row r="8">
          <cell r="D8" t="str">
            <v>production</v>
          </cell>
        </row>
      </sheetData>
      <sheetData sheetId="792">
        <row r="8">
          <cell r="D8">
            <v>0</v>
          </cell>
        </row>
      </sheetData>
      <sheetData sheetId="793">
        <row r="8">
          <cell r="D8" t="str">
            <v>TRADITIONAL W/O N</v>
          </cell>
        </row>
      </sheetData>
      <sheetData sheetId="794"/>
      <sheetData sheetId="795" refreshError="1"/>
      <sheetData sheetId="796">
        <row r="8">
          <cell r="D8" t="str">
            <v>production</v>
          </cell>
        </row>
      </sheetData>
      <sheetData sheetId="797">
        <row r="8">
          <cell r="D8" t="str">
            <v>production</v>
          </cell>
        </row>
      </sheetData>
      <sheetData sheetId="798">
        <row r="8">
          <cell r="D8" t="str">
            <v>production</v>
          </cell>
        </row>
      </sheetData>
      <sheetData sheetId="799">
        <row r="8">
          <cell r="D8" t="str">
            <v>production</v>
          </cell>
        </row>
      </sheetData>
      <sheetData sheetId="800">
        <row r="8">
          <cell r="D8" t="str">
            <v>production</v>
          </cell>
        </row>
      </sheetData>
      <sheetData sheetId="801">
        <row r="8">
          <cell r="D8" t="str">
            <v>production</v>
          </cell>
        </row>
      </sheetData>
      <sheetData sheetId="802">
        <row r="8">
          <cell r="D8" t="str">
            <v>production</v>
          </cell>
        </row>
      </sheetData>
      <sheetData sheetId="803">
        <row r="8">
          <cell r="D8" t="str">
            <v>production</v>
          </cell>
        </row>
      </sheetData>
      <sheetData sheetId="804">
        <row r="8">
          <cell r="D8" t="str">
            <v>production</v>
          </cell>
        </row>
      </sheetData>
      <sheetData sheetId="805">
        <row r="8">
          <cell r="D8" t="str">
            <v>production</v>
          </cell>
        </row>
      </sheetData>
      <sheetData sheetId="806">
        <row r="8">
          <cell r="D8" t="str">
            <v>production</v>
          </cell>
        </row>
      </sheetData>
      <sheetData sheetId="807"/>
      <sheetData sheetId="808"/>
      <sheetData sheetId="809"/>
      <sheetData sheetId="810"/>
      <sheetData sheetId="811"/>
      <sheetData sheetId="812"/>
      <sheetData sheetId="813">
        <row r="8">
          <cell r="D8">
            <v>0</v>
          </cell>
        </row>
      </sheetData>
      <sheetData sheetId="814">
        <row r="8">
          <cell r="D8">
            <v>2.1405124664306641</v>
          </cell>
        </row>
      </sheetData>
      <sheetData sheetId="815">
        <row r="8">
          <cell r="D8" t="str">
            <v>production</v>
          </cell>
        </row>
      </sheetData>
      <sheetData sheetId="816">
        <row r="8">
          <cell r="D8">
            <v>0</v>
          </cell>
        </row>
      </sheetData>
      <sheetData sheetId="817">
        <row r="8">
          <cell r="D8">
            <v>2.1405124664306641</v>
          </cell>
        </row>
      </sheetData>
      <sheetData sheetId="818">
        <row r="8">
          <cell r="D8" t="str">
            <v>production</v>
          </cell>
        </row>
      </sheetData>
      <sheetData sheetId="819">
        <row r="8">
          <cell r="D8" t="str">
            <v>production</v>
          </cell>
        </row>
      </sheetData>
      <sheetData sheetId="820">
        <row r="8">
          <cell r="D8" t="str">
            <v>production</v>
          </cell>
        </row>
      </sheetData>
      <sheetData sheetId="821">
        <row r="8">
          <cell r="D8" t="str">
            <v>production</v>
          </cell>
        </row>
      </sheetData>
      <sheetData sheetId="822">
        <row r="8">
          <cell r="D8">
            <v>0</v>
          </cell>
        </row>
      </sheetData>
      <sheetData sheetId="823">
        <row r="8">
          <cell r="D8" t="str">
            <v>TRADITIONAL W/O N</v>
          </cell>
        </row>
      </sheetData>
      <sheetData sheetId="824"/>
      <sheetData sheetId="825">
        <row r="8">
          <cell r="D8" t="str">
            <v>production</v>
          </cell>
        </row>
      </sheetData>
      <sheetData sheetId="826">
        <row r="8">
          <cell r="D8" t="str">
            <v>production</v>
          </cell>
        </row>
      </sheetData>
      <sheetData sheetId="827">
        <row r="8">
          <cell r="D8" t="str">
            <v>production</v>
          </cell>
        </row>
      </sheetData>
      <sheetData sheetId="828"/>
      <sheetData sheetId="829">
        <row r="8">
          <cell r="D8" t="str">
            <v>production</v>
          </cell>
        </row>
      </sheetData>
      <sheetData sheetId="830">
        <row r="8">
          <cell r="D8" t="str">
            <v>production</v>
          </cell>
        </row>
      </sheetData>
      <sheetData sheetId="831">
        <row r="8">
          <cell r="D8" t="str">
            <v>production</v>
          </cell>
        </row>
      </sheetData>
      <sheetData sheetId="832"/>
      <sheetData sheetId="833"/>
      <sheetData sheetId="834"/>
      <sheetData sheetId="835">
        <row r="8">
          <cell r="D8" t="str">
            <v>production</v>
          </cell>
        </row>
      </sheetData>
      <sheetData sheetId="836">
        <row r="8">
          <cell r="D8" t="str">
            <v>production</v>
          </cell>
        </row>
      </sheetData>
      <sheetData sheetId="837"/>
      <sheetData sheetId="838"/>
      <sheetData sheetId="839"/>
      <sheetData sheetId="840"/>
      <sheetData sheetId="841"/>
      <sheetData sheetId="842"/>
      <sheetData sheetId="843"/>
      <sheetData sheetId="844"/>
      <sheetData sheetId="845">
        <row r="8">
          <cell r="D8">
            <v>0</v>
          </cell>
        </row>
      </sheetData>
      <sheetData sheetId="846">
        <row r="8">
          <cell r="D8">
            <v>0</v>
          </cell>
        </row>
      </sheetData>
      <sheetData sheetId="847">
        <row r="8">
          <cell r="D8">
            <v>2.1405124664306641</v>
          </cell>
        </row>
      </sheetData>
      <sheetData sheetId="848">
        <row r="8">
          <cell r="D8" t="str">
            <v>production</v>
          </cell>
        </row>
      </sheetData>
      <sheetData sheetId="849">
        <row r="8">
          <cell r="D8" t="str">
            <v>production</v>
          </cell>
        </row>
      </sheetData>
      <sheetData sheetId="850">
        <row r="8">
          <cell r="D8" t="str">
            <v>production</v>
          </cell>
        </row>
      </sheetData>
      <sheetData sheetId="851">
        <row r="8">
          <cell r="D8" t="str">
            <v>production</v>
          </cell>
        </row>
      </sheetData>
      <sheetData sheetId="852">
        <row r="8">
          <cell r="D8">
            <v>0</v>
          </cell>
        </row>
      </sheetData>
      <sheetData sheetId="853">
        <row r="8">
          <cell r="D8" t="str">
            <v>TRADITIONAL W/O N</v>
          </cell>
        </row>
      </sheetData>
      <sheetData sheetId="854"/>
      <sheetData sheetId="855"/>
      <sheetData sheetId="856" refreshError="1"/>
      <sheetData sheetId="857" refreshError="1"/>
      <sheetData sheetId="858" refreshError="1"/>
      <sheetData sheetId="859" refreshError="1"/>
      <sheetData sheetId="860"/>
      <sheetData sheetId="861"/>
      <sheetData sheetId="862"/>
      <sheetData sheetId="863"/>
      <sheetData sheetId="864"/>
      <sheetData sheetId="865"/>
      <sheetData sheetId="866"/>
      <sheetData sheetId="867"/>
      <sheetData sheetId="868"/>
      <sheetData sheetId="869"/>
      <sheetData sheetId="870">
        <row r="8">
          <cell r="D8" t="str">
            <v>production</v>
          </cell>
        </row>
      </sheetData>
      <sheetData sheetId="871"/>
      <sheetData sheetId="872"/>
      <sheetData sheetId="873"/>
      <sheetData sheetId="874"/>
      <sheetData sheetId="875"/>
      <sheetData sheetId="876"/>
      <sheetData sheetId="877"/>
      <sheetData sheetId="878"/>
      <sheetData sheetId="879"/>
      <sheetData sheetId="880">
        <row r="8">
          <cell r="D8">
            <v>0</v>
          </cell>
        </row>
      </sheetData>
      <sheetData sheetId="881">
        <row r="8">
          <cell r="D8">
            <v>2.1405124664306641</v>
          </cell>
        </row>
      </sheetData>
      <sheetData sheetId="882">
        <row r="8">
          <cell r="D8" t="str">
            <v>production</v>
          </cell>
        </row>
      </sheetData>
      <sheetData sheetId="883">
        <row r="8">
          <cell r="D8" t="str">
            <v>production</v>
          </cell>
        </row>
      </sheetData>
      <sheetData sheetId="884">
        <row r="8">
          <cell r="D8" t="str">
            <v>production</v>
          </cell>
        </row>
      </sheetData>
      <sheetData sheetId="885">
        <row r="8">
          <cell r="D8" t="str">
            <v>production</v>
          </cell>
        </row>
      </sheetData>
      <sheetData sheetId="886">
        <row r="8">
          <cell r="D8">
            <v>0</v>
          </cell>
        </row>
      </sheetData>
      <sheetData sheetId="887">
        <row r="8">
          <cell r="D8" t="str">
            <v>TRADITIONAL W/O N</v>
          </cell>
        </row>
      </sheetData>
      <sheetData sheetId="888"/>
      <sheetData sheetId="889"/>
      <sheetData sheetId="890"/>
      <sheetData sheetId="891"/>
      <sheetData sheetId="892"/>
      <sheetData sheetId="893"/>
      <sheetData sheetId="894"/>
      <sheetData sheetId="895"/>
      <sheetData sheetId="896"/>
      <sheetData sheetId="897"/>
      <sheetData sheetId="898"/>
      <sheetData sheetId="899"/>
      <sheetData sheetId="900"/>
      <sheetData sheetId="901">
        <row r="8">
          <cell r="D8" t="str">
            <v>production</v>
          </cell>
        </row>
      </sheetData>
      <sheetData sheetId="902"/>
      <sheetData sheetId="903"/>
      <sheetData sheetId="904"/>
      <sheetData sheetId="905"/>
      <sheetData sheetId="906"/>
      <sheetData sheetId="907"/>
      <sheetData sheetId="908"/>
      <sheetData sheetId="909"/>
      <sheetData sheetId="910"/>
      <sheetData sheetId="911"/>
      <sheetData sheetId="912">
        <row r="8">
          <cell r="D8">
            <v>2.1405124664306641</v>
          </cell>
        </row>
      </sheetData>
      <sheetData sheetId="913">
        <row r="8">
          <cell r="D8" t="str">
            <v>production</v>
          </cell>
        </row>
      </sheetData>
      <sheetData sheetId="914">
        <row r="8">
          <cell r="D8" t="str">
            <v>production</v>
          </cell>
        </row>
      </sheetData>
      <sheetData sheetId="915">
        <row r="8">
          <cell r="D8" t="str">
            <v>production</v>
          </cell>
        </row>
      </sheetData>
      <sheetData sheetId="916">
        <row r="8">
          <cell r="D8" t="str">
            <v>production</v>
          </cell>
        </row>
      </sheetData>
      <sheetData sheetId="917">
        <row r="8">
          <cell r="D8">
            <v>0</v>
          </cell>
        </row>
      </sheetData>
      <sheetData sheetId="918">
        <row r="8">
          <cell r="D8" t="str">
            <v>TRADITIONAL W/O N</v>
          </cell>
        </row>
      </sheetData>
      <sheetData sheetId="919"/>
      <sheetData sheetId="920"/>
      <sheetData sheetId="921"/>
      <sheetData sheetId="922">
        <row r="8">
          <cell r="D8" t="str">
            <v>production</v>
          </cell>
        </row>
      </sheetData>
      <sheetData sheetId="923">
        <row r="8">
          <cell r="D8" t="str">
            <v>production</v>
          </cell>
        </row>
      </sheetData>
      <sheetData sheetId="924">
        <row r="8">
          <cell r="D8" t="str">
            <v>production</v>
          </cell>
        </row>
      </sheetData>
      <sheetData sheetId="925">
        <row r="8">
          <cell r="D8" t="str">
            <v>production</v>
          </cell>
        </row>
      </sheetData>
      <sheetData sheetId="926">
        <row r="8">
          <cell r="D8" t="str">
            <v>production</v>
          </cell>
        </row>
      </sheetData>
      <sheetData sheetId="927">
        <row r="8">
          <cell r="D8" t="str">
            <v>production</v>
          </cell>
        </row>
      </sheetData>
      <sheetData sheetId="928">
        <row r="8">
          <cell r="D8" t="str">
            <v>production</v>
          </cell>
        </row>
      </sheetData>
      <sheetData sheetId="929">
        <row r="8">
          <cell r="D8" t="str">
            <v>production</v>
          </cell>
        </row>
      </sheetData>
      <sheetData sheetId="930">
        <row r="8">
          <cell r="D8" t="str">
            <v>production</v>
          </cell>
        </row>
      </sheetData>
      <sheetData sheetId="931">
        <row r="8">
          <cell r="D8" t="str">
            <v>production</v>
          </cell>
        </row>
      </sheetData>
      <sheetData sheetId="932">
        <row r="8">
          <cell r="D8" t="str">
            <v>production</v>
          </cell>
        </row>
      </sheetData>
      <sheetData sheetId="933"/>
      <sheetData sheetId="934"/>
      <sheetData sheetId="935"/>
      <sheetData sheetId="936"/>
      <sheetData sheetId="937"/>
      <sheetData sheetId="938"/>
      <sheetData sheetId="939"/>
      <sheetData sheetId="940"/>
      <sheetData sheetId="941"/>
      <sheetData sheetId="942"/>
      <sheetData sheetId="943">
        <row r="8">
          <cell r="D8">
            <v>2.1405124664306641</v>
          </cell>
        </row>
      </sheetData>
      <sheetData sheetId="944">
        <row r="8">
          <cell r="D8" t="str">
            <v>production</v>
          </cell>
        </row>
      </sheetData>
      <sheetData sheetId="945">
        <row r="8">
          <cell r="D8" t="str">
            <v>production</v>
          </cell>
        </row>
      </sheetData>
      <sheetData sheetId="946">
        <row r="8">
          <cell r="D8" t="str">
            <v>production</v>
          </cell>
        </row>
      </sheetData>
      <sheetData sheetId="947">
        <row r="8">
          <cell r="D8" t="str">
            <v>production</v>
          </cell>
        </row>
      </sheetData>
      <sheetData sheetId="948">
        <row r="8">
          <cell r="D8">
            <v>0</v>
          </cell>
        </row>
      </sheetData>
      <sheetData sheetId="949">
        <row r="8">
          <cell r="D8" t="str">
            <v>TRADITIONAL W/O N</v>
          </cell>
        </row>
      </sheetData>
      <sheetData sheetId="950"/>
      <sheetData sheetId="951"/>
      <sheetData sheetId="952"/>
      <sheetData sheetId="953" refreshError="1"/>
      <sheetData sheetId="954" refreshError="1"/>
      <sheetData sheetId="955" refreshError="1"/>
      <sheetData sheetId="956" refreshError="1"/>
      <sheetData sheetId="957" refreshError="1"/>
      <sheetData sheetId="958" refreshError="1"/>
      <sheetData sheetId="959" refreshError="1"/>
      <sheetData sheetId="960" refreshError="1"/>
      <sheetData sheetId="961" refreshError="1"/>
      <sheetData sheetId="962" refreshError="1"/>
      <sheetData sheetId="963" refreshError="1"/>
      <sheetData sheetId="964" refreshError="1"/>
      <sheetData sheetId="965" refreshError="1"/>
      <sheetData sheetId="966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Electrical HV-LV CEARSUM"/>
      <sheetName val="Calculations"/>
      <sheetName val="Analysis Sheet1 "/>
      <sheetName val="Landed Cost"/>
      <sheetName val="Electrcial Upgrade"/>
      <sheetName val="PROD°"/>
      <sheetName val="MALTA"/>
      <sheetName val="SPARK"/>
      <sheetName val="SUPERMONT"/>
      <sheetName val="SUPERMONT P"/>
      <sheetName val="COGP tracker-YTD"/>
      <sheetName val="Electrical_HV-LV_CEARSUM"/>
      <sheetName val="Analysis_Sheet1_"/>
      <sheetName val="Landed_Cost"/>
      <sheetName val="Electrcial_Upgrade"/>
      <sheetName val="SUPERMONT_P"/>
      <sheetName val="Electrical_HV-LV_CEARSUM2"/>
      <sheetName val="Analysis_Sheet1_2"/>
      <sheetName val="Landed_Cost2"/>
      <sheetName val="Electrcial_Upgrade2"/>
      <sheetName val="SUPERMONT_P2"/>
      <sheetName val="Electrical_HV-LV_CEARSUM1"/>
      <sheetName val="Analysis_Sheet1_1"/>
      <sheetName val="Landed_Cost1"/>
      <sheetName val="Electrcial_Upgrade1"/>
      <sheetName val="SUPERMONT_P1"/>
      <sheetName val="Electrical_HV-LV_CEARSUM3"/>
      <sheetName val="Analysis_Sheet1_3"/>
      <sheetName val="Landed_Cost3"/>
      <sheetName val="Electrcial_Upgrade3"/>
      <sheetName val="SUPERMONT_P3"/>
      <sheetName val="COGP_tracker-YTD"/>
      <sheetName val="GCSA ELECTRICAL HV-LV CEAR-Fina"/>
      <sheetName val="Electrical_HV-LV_CEARSUM4"/>
      <sheetName val="Analysis_Sheet1_4"/>
      <sheetName val="Landed_Cost4"/>
      <sheetName val="Electrcial_Upgrade4"/>
      <sheetName val="SUPERMONT_P4"/>
      <sheetName val="COGP_tracker-YTD1"/>
      <sheetName val="D"/>
      <sheetName val="Electrical_HV-LV_CEARSUM5"/>
      <sheetName val="Analysis_Sheet1_5"/>
      <sheetName val="Landed_Cost5"/>
      <sheetName val="Electrcial_Upgrade5"/>
      <sheetName val="SUPERMONT_P5"/>
      <sheetName val="COGP_tracker-YTD2"/>
      <sheetName val="GCSA_ELECTRICAL_HV-LV_CEAR-Fina"/>
      <sheetName val="Ventas Altipal"/>
      <sheetName val=""/>
      <sheetName val="PROYECTADO DE COSTOS TDJ 100%"/>
      <sheetName val="Ventas_Altipal"/>
      <sheetName val="Electrical_HV-LV_CEARSUM6"/>
      <sheetName val="Analysis_Sheet1_6"/>
      <sheetName val="Landed_Cost6"/>
      <sheetName val="Electrcial_Upgrade6"/>
      <sheetName val="SUPERMONT_P6"/>
      <sheetName val="COGP_tracker-YTD3"/>
      <sheetName val="GCSA_ELECTRICAL_HV-LV_CEAR-Fin1"/>
      <sheetName val="Ventas_Altipal1"/>
      <sheetName val="PROYECTADO_DE_COSTOS_TDJ_100%"/>
      <sheetName val="FES PM"/>
      <sheetName val="FES GM"/>
      <sheetName val="GH GM"/>
      <sheetName val="SATZ GM"/>
      <sheetName val="GUINNESS PM"/>
      <sheetName val="GUINNESS GM"/>
      <sheetName val="SATZENBRAU"/>
      <sheetName val="GH_GM"/>
      <sheetName val="FES_PM"/>
      <sheetName val="FES_GM"/>
      <sheetName val="SATZ_GM"/>
      <sheetName val="parameter"/>
      <sheetName val="Plant assumptions"/>
      <sheetName val="Electrical_HV-LV_CEARSUM7"/>
      <sheetName val="Analysis_Sheet1_7"/>
      <sheetName val="Landed_Cost7"/>
      <sheetName val="Electrcial_Upgrade7"/>
      <sheetName val="SUPERMONT_P7"/>
      <sheetName val="COGP_tracker-YTD4"/>
      <sheetName val="GCSA_ELECTRICAL_HV-LV_CEAR-Fin2"/>
      <sheetName val="7 (2)"/>
      <sheetName val="Ventas_Altipal2"/>
      <sheetName val="FY16 BEER "/>
      <sheetName val="KBL Volume"/>
      <sheetName val="Beer Summary"/>
      <sheetName val="FY16 SPIRITS "/>
      <sheetName val="UDV Volume"/>
      <sheetName val="Spirits summary"/>
      <sheetName val="Bluesky value summary"/>
      <sheetName val="Pot of money"/>
      <sheetName val="Trade terms proposal"/>
      <sheetName val="Trade terms proposal -best case"/>
      <sheetName val="Value Chain_Beer new"/>
      <sheetName val="Value Chain_Beer new THT"/>
      <sheetName val="UDV Price_Increase_Mainstream"/>
      <sheetName val="UDV Price_THT"/>
      <sheetName val="bluesky expectations "/>
      <sheetName val="Lists"/>
      <sheetName val="Electrical_HV-LV_CEARSUM8"/>
      <sheetName val="Analysis_Sheet1_8"/>
      <sheetName val="Landed_Cost8"/>
      <sheetName val="Electrcial_Upgrade8"/>
      <sheetName val="SUPERMONT_P8"/>
      <sheetName val="COGP_tracker-YTD5"/>
      <sheetName val="GCSA_ELECTRICAL_HV-LV_CEAR-Fin3"/>
      <sheetName val="Ventas_Altipal3"/>
      <sheetName val="PROYECTADO_DE_COSTOS_TDJ_100%1"/>
      <sheetName val="FES_PM1"/>
      <sheetName val="FES_GM1"/>
      <sheetName val="GH_GM1"/>
      <sheetName val="SATZ_GM1"/>
      <sheetName val="GUINNESS_PM"/>
      <sheetName val="GUINNESS_GM"/>
      <sheetName val="Plant_assumptions"/>
      <sheetName val="7_(2)"/>
      <sheetName val="FY16_BEER_"/>
      <sheetName val="KBL_Volume"/>
      <sheetName val="Beer_Summary"/>
      <sheetName val="FY16_SPIRITS_"/>
      <sheetName val="UDV_Volume"/>
      <sheetName val="Spirits_summary"/>
      <sheetName val="Bluesky_value_summary"/>
      <sheetName val="Pot_of_money"/>
      <sheetName val="Trade_terms_proposal"/>
      <sheetName val="Trade_terms_proposal_-best_case"/>
      <sheetName val="Value_Chain_Beer_new"/>
      <sheetName val="Value_Chain_Beer_new_THT"/>
      <sheetName val="UDV_Price_Increase_Mainstream"/>
      <sheetName val="UDV_Price_THT"/>
      <sheetName val="bluesky_expectations_"/>
      <sheetName val="Electrical_HV-LV_CEARSUM9"/>
      <sheetName val="Analysis_Sheet1_9"/>
      <sheetName val="Landed_Cost9"/>
      <sheetName val="Electrcial_Upgrade9"/>
      <sheetName val="SUPERMONT_P9"/>
      <sheetName val="COGP_tracker-YTD6"/>
      <sheetName val="GCSA_ELECTRICAL_HV-LV_CEAR-Fin4"/>
      <sheetName val="Ventas_Altipal4"/>
      <sheetName val="PROYECTADO_DE_COSTOS_TDJ_100%2"/>
      <sheetName val="FES_PM2"/>
      <sheetName val="FES_GM2"/>
      <sheetName val="GH_GM2"/>
      <sheetName val="SATZ_GM2"/>
      <sheetName val="GUINNESS_PM1"/>
      <sheetName val="GUINNESS_GM1"/>
      <sheetName val="Plant_assumptions1"/>
      <sheetName val="7_(2)1"/>
      <sheetName val="FY16_BEER_1"/>
      <sheetName val="KBL_Volume1"/>
      <sheetName val="Beer_Summary1"/>
      <sheetName val="FY16_SPIRITS_1"/>
      <sheetName val="UDV_Volume1"/>
      <sheetName val="Spirits_summary1"/>
      <sheetName val="Bluesky_value_summary1"/>
      <sheetName val="Pot_of_money1"/>
      <sheetName val="Trade_terms_proposal1"/>
      <sheetName val="Trade_terms_proposal_-best_cas1"/>
      <sheetName val="Value_Chain_Beer_new1"/>
      <sheetName val="Value_Chain_Beer_new_THT1"/>
      <sheetName val="UDV_Price_Increase_Mainstream1"/>
      <sheetName val="UDV_Price_THT1"/>
      <sheetName val="bluesky_expectations_1"/>
      <sheetName val="Electrical_HV-LV_CEARSUM10"/>
      <sheetName val="Analysis_Sheet1_10"/>
      <sheetName val="Landed_Cost10"/>
      <sheetName val="Electrcial_Upgrade10"/>
      <sheetName val="SUPERMONT_P10"/>
      <sheetName val="COGP_tracker-YTD7"/>
      <sheetName val="GCSA_ELECTRICAL_HV-LV_CEAR-Fin5"/>
      <sheetName val="Ventas_Altipal5"/>
      <sheetName val="PROYECTADO_DE_COSTOS_TDJ_100%3"/>
      <sheetName val="FES_PM3"/>
      <sheetName val="FES_GM3"/>
      <sheetName val="GH_GM3"/>
      <sheetName val="SATZ_GM3"/>
      <sheetName val="GUINNESS_PM2"/>
      <sheetName val="GUINNESS_GM2"/>
      <sheetName val="Plant_assumptions2"/>
      <sheetName val="7_(2)2"/>
      <sheetName val="FY16_BEER_2"/>
      <sheetName val="KBL_Volume2"/>
      <sheetName val="Beer_Summary2"/>
      <sheetName val="FY16_SPIRITS_2"/>
      <sheetName val="UDV_Volume2"/>
      <sheetName val="Spirits_summary2"/>
      <sheetName val="Bluesky_value_summary2"/>
      <sheetName val="Pot_of_money2"/>
      <sheetName val="Trade_terms_proposal2"/>
      <sheetName val="Trade_terms_proposal_-best_cas2"/>
      <sheetName val="Value_Chain_Beer_new2"/>
      <sheetName val="Value_Chain_Beer_new_THT2"/>
      <sheetName val="UDV_Price_Increase_Mainstream2"/>
      <sheetName val="UDV_Price_THT2"/>
      <sheetName val="bluesky_expectations_2"/>
      <sheetName val="PERFBONU"/>
      <sheetName val="Facilities Costs"/>
      <sheetName val="Facilities_Costs"/>
      <sheetName val="Electrical_HV-LV_CEARSUM11"/>
      <sheetName val="Analysis_Sheet1_11"/>
      <sheetName val="Landed_Cost11"/>
      <sheetName val="Electrcial_Upgrade11"/>
      <sheetName val="SUPERMONT_P11"/>
      <sheetName val="COGP_tracker-YTD8"/>
      <sheetName val="GCSA_ELECTRICAL_HV-LV_CEAR-Fin6"/>
      <sheetName val="Ventas_Altipal6"/>
      <sheetName val="PROYECTADO_DE_COSTOS_TDJ_100%4"/>
      <sheetName val="FES_PM4"/>
      <sheetName val="FES_GM4"/>
      <sheetName val="GH_GM4"/>
      <sheetName val="SATZ_GM4"/>
      <sheetName val="GUINNESS_PM3"/>
      <sheetName val="GUINNESS_GM3"/>
      <sheetName val="Plant_assumptions3"/>
      <sheetName val="7_(2)3"/>
      <sheetName val="FY16_BEER_3"/>
      <sheetName val="KBL_Volume3"/>
      <sheetName val="Beer_Summary3"/>
      <sheetName val="FY16_SPIRITS_3"/>
      <sheetName val="UDV_Volume3"/>
      <sheetName val="Spirits_summary3"/>
      <sheetName val="Bluesky_value_summary3"/>
      <sheetName val="Pot_of_money3"/>
      <sheetName val="Trade_terms_proposal3"/>
      <sheetName val="Trade_terms_proposal_-best_cas3"/>
      <sheetName val="Value_Chain_Beer_new3"/>
      <sheetName val="Value_Chain_Beer_new_THT3"/>
      <sheetName val="UDV_Price_Increase_Mainstream3"/>
      <sheetName val="UDV_Price_THT3"/>
      <sheetName val="bluesky_expectations_3"/>
      <sheetName val="Facilities_Costs1"/>
      <sheetName val="Electrical_HV-LV_CEARSUM12"/>
      <sheetName val="Analysis_Sheet1_12"/>
      <sheetName val="Landed_Cost12"/>
      <sheetName val="Electrcial_Upgrade12"/>
      <sheetName val="SUPERMONT_P12"/>
      <sheetName val="COGP_tracker-YTD9"/>
      <sheetName val="GCSA_ELECTRICAL_HV-LV_CEAR-Fin7"/>
      <sheetName val="Ventas_Altipal7"/>
      <sheetName val="PROYECTADO_DE_COSTOS_TDJ_100%5"/>
      <sheetName val="FES_PM5"/>
      <sheetName val="FES_GM5"/>
      <sheetName val="GH_GM5"/>
      <sheetName val="SATZ_GM5"/>
      <sheetName val="GUINNESS_PM4"/>
      <sheetName val="GUINNESS_GM4"/>
      <sheetName val="Plant_assumptions4"/>
      <sheetName val="7_(2)4"/>
      <sheetName val="FY16_BEER_4"/>
      <sheetName val="KBL_Volume4"/>
      <sheetName val="Beer_Summary4"/>
      <sheetName val="FY16_SPIRITS_4"/>
      <sheetName val="UDV_Volume4"/>
      <sheetName val="Spirits_summary4"/>
      <sheetName val="Bluesky_value_summary4"/>
      <sheetName val="Pot_of_money4"/>
      <sheetName val="Trade_terms_proposal4"/>
      <sheetName val="Trade_terms_proposal_-best_cas4"/>
      <sheetName val="Value_Chain_Beer_new4"/>
      <sheetName val="Value_Chain_Beer_new_THT4"/>
      <sheetName val="UDV_Price_Increase_Mainstream4"/>
      <sheetName val="UDV_Price_THT4"/>
      <sheetName val="bluesky_expectations_4"/>
      <sheetName val="ETH db"/>
      <sheetName val="Summary"/>
      <sheetName val="Recevied form Packaging"/>
      <sheetName val="Transfer to Jackross"/>
      <sheetName val="Issued to distrubitor"/>
      <sheetName val="Third Party"/>
      <sheetName val="Returns from Trade"/>
      <sheetName val="Issued for quality and others"/>
      <sheetName val="Electrical_HV-LV_CEARSUM13"/>
      <sheetName val="Analysis_Sheet1_13"/>
      <sheetName val="Landed_Cost13"/>
      <sheetName val="Electrcial_Upgrade13"/>
      <sheetName val="SUPERMONT_P13"/>
      <sheetName val="COGP_tracker-YTD10"/>
      <sheetName val="GCSA_ELECTRICAL_HV-LV_CEAR-Fin8"/>
      <sheetName val="Ventas_Altipal8"/>
      <sheetName val="PROYECTADO_DE_COSTOS_TDJ_100%6"/>
      <sheetName val="FES_PM6"/>
      <sheetName val="FES_GM6"/>
      <sheetName val="GH_GM6"/>
      <sheetName val="SATZ_GM6"/>
      <sheetName val="GUINNESS_PM5"/>
      <sheetName val="GUINNESS_GM5"/>
      <sheetName val="Plant_assumptions5"/>
      <sheetName val="7_(2)5"/>
      <sheetName val="FY16_BEER_5"/>
      <sheetName val="KBL_Volume5"/>
      <sheetName val="Beer_Summary5"/>
      <sheetName val="FY16_SPIRITS_5"/>
      <sheetName val="UDV_Volume5"/>
      <sheetName val="Spirits_summary5"/>
      <sheetName val="Bluesky_value_summary5"/>
      <sheetName val="Pot_of_money5"/>
      <sheetName val="Trade_terms_proposal5"/>
      <sheetName val="Trade_terms_proposal_-best_cas5"/>
      <sheetName val="Value_Chain_Beer_new5"/>
      <sheetName val="Value_Chain_Beer_new_THT5"/>
      <sheetName val="UDV_Price_Increase_Mainstream5"/>
      <sheetName val="UDV_Price_THT5"/>
      <sheetName val="bluesky_expectations_5"/>
      <sheetName val="Facilities_Costs2"/>
      <sheetName val="Electrical_HV-LV_CEARSUM14"/>
      <sheetName val="Analysis_Sheet1_14"/>
      <sheetName val="Landed_Cost14"/>
      <sheetName val="Electrcial_Upgrade14"/>
      <sheetName val="SUPERMONT_P14"/>
      <sheetName val="COGP_tracker-YTD11"/>
      <sheetName val="GCSA_ELECTRICAL_HV-LV_CEAR-Fin9"/>
      <sheetName val="Ventas_Altipal9"/>
      <sheetName val="PROYECTADO_DE_COSTOS_TDJ_100%7"/>
      <sheetName val="FES_PM7"/>
      <sheetName val="FES_GM7"/>
      <sheetName val="GH_GM7"/>
      <sheetName val="SATZ_GM7"/>
      <sheetName val="GUINNESS_PM6"/>
      <sheetName val="GUINNESS_GM6"/>
      <sheetName val="Plant_assumptions6"/>
      <sheetName val="7_(2)6"/>
      <sheetName val="FY16_BEER_6"/>
      <sheetName val="KBL_Volume6"/>
      <sheetName val="Beer_Summary6"/>
      <sheetName val="FY16_SPIRITS_6"/>
      <sheetName val="UDV_Volume6"/>
      <sheetName val="Spirits_summary6"/>
      <sheetName val="Bluesky_value_summary6"/>
      <sheetName val="Pot_of_money6"/>
      <sheetName val="Trade_terms_proposal6"/>
      <sheetName val="Trade_terms_proposal_-best_cas6"/>
      <sheetName val="Value_Chain_Beer_new6"/>
      <sheetName val="Value_Chain_Beer_new_THT6"/>
      <sheetName val="UDV_Price_Increase_Mainstream6"/>
      <sheetName val="UDV_Price_THT6"/>
      <sheetName val="bluesky_expectations_6"/>
      <sheetName val="Facilities_Costs3"/>
      <sheetName val="ETH_db"/>
      <sheetName val="Recevied_form_Packaging"/>
      <sheetName val="Transfer_to_Jackross"/>
      <sheetName val="Issued_to_distrubitor"/>
      <sheetName val="Third_Party"/>
      <sheetName val="Returns_from_Trade"/>
      <sheetName val="Issued_for_quality_and_others"/>
      <sheetName val="Electrical_HV-LV_CEARSUM15"/>
      <sheetName val="Analysis_Sheet1_15"/>
      <sheetName val="Landed_Cost15"/>
      <sheetName val="Electrcial_Upgrade15"/>
      <sheetName val="SUPERMONT_P15"/>
      <sheetName val="COGP_tracker-YTD12"/>
      <sheetName val="GCSA_ELECTRICAL_HV-LV_CEAR-Fi10"/>
      <sheetName val="Ventas_Altipal10"/>
      <sheetName val="PROYECTADO_DE_COSTOS_TDJ_100%8"/>
      <sheetName val="FES_PM8"/>
      <sheetName val="FES_GM8"/>
      <sheetName val="GH_GM8"/>
      <sheetName val="SATZ_GM8"/>
      <sheetName val="GUINNESS_PM7"/>
      <sheetName val="GUINNESS_GM7"/>
      <sheetName val="Plant_assumptions7"/>
      <sheetName val="7_(2)7"/>
      <sheetName val="FY16_BEER_7"/>
      <sheetName val="KBL_Volume7"/>
      <sheetName val="Beer_Summary7"/>
      <sheetName val="FY16_SPIRITS_7"/>
      <sheetName val="UDV_Volume7"/>
      <sheetName val="Spirits_summary7"/>
      <sheetName val="Bluesky_value_summary7"/>
      <sheetName val="Pot_of_money7"/>
      <sheetName val="Trade_terms_proposal7"/>
      <sheetName val="Trade_terms_proposal_-best_cas7"/>
      <sheetName val="Value_Chain_Beer_new7"/>
      <sheetName val="Value_Chain_Beer_new_THT7"/>
      <sheetName val="UDV_Price_Increase_Mainstream7"/>
      <sheetName val="UDV_Price_THT7"/>
      <sheetName val="bluesky_expectations_7"/>
      <sheetName val="Facilities_Costs4"/>
      <sheetName val="ETH_db1"/>
      <sheetName val="Recevied_form_Packaging1"/>
      <sheetName val="Transfer_to_Jackross1"/>
      <sheetName val="Issued_to_distrubitor1"/>
      <sheetName val="Third_Party1"/>
      <sheetName val="Returns_from_Trade1"/>
      <sheetName val="Issued_for_quality_and_others1"/>
      <sheetName val="Electrical_HV-LV_CEARSUM16"/>
      <sheetName val="Analysis_Sheet1_16"/>
      <sheetName val="Landed_Cost16"/>
      <sheetName val="Electrcial_Upgrade16"/>
      <sheetName val="SUPERMONT_P16"/>
      <sheetName val="COGP_tracker-YTD13"/>
      <sheetName val="GCSA_ELECTRICAL_HV-LV_CEAR-Fi11"/>
      <sheetName val="Ventas_Altipal11"/>
      <sheetName val="PROYECTADO_DE_COSTOS_TDJ_100%9"/>
      <sheetName val="FES_PM9"/>
      <sheetName val="FES_GM9"/>
      <sheetName val="GH_GM9"/>
      <sheetName val="SATZ_GM9"/>
      <sheetName val="GUINNESS_PM8"/>
      <sheetName val="GUINNESS_GM8"/>
      <sheetName val="Plant_assumptions8"/>
      <sheetName val="7_(2)8"/>
      <sheetName val="FY16_BEER_8"/>
      <sheetName val="KBL_Volume8"/>
      <sheetName val="Beer_Summary8"/>
      <sheetName val="FY16_SPIRITS_8"/>
      <sheetName val="UDV_Volume8"/>
      <sheetName val="Spirits_summary8"/>
      <sheetName val="Bluesky_value_summary8"/>
      <sheetName val="Pot_of_money8"/>
      <sheetName val="Trade_terms_proposal8"/>
      <sheetName val="Trade_terms_proposal_-best_cas8"/>
      <sheetName val="Value_Chain_Beer_new8"/>
      <sheetName val="Value_Chain_Beer_new_THT8"/>
      <sheetName val="UDV_Price_Increase_Mainstream8"/>
      <sheetName val="UDV_Price_THT8"/>
      <sheetName val="bluesky_expectations_8"/>
      <sheetName val="Facilities_Costs5"/>
      <sheetName val="ETH_db2"/>
      <sheetName val="Recevied_form_Packaging2"/>
      <sheetName val="Transfer_to_Jackross2"/>
      <sheetName val="Issued_to_distrubitor2"/>
      <sheetName val="Third_Party2"/>
      <sheetName val="Returns_from_Trade2"/>
      <sheetName val="Issued_for_quality_and_others2"/>
      <sheetName val="Electrical_HV-LV_CEARSUM17"/>
      <sheetName val="Analysis_Sheet1_17"/>
      <sheetName val="Landed_Cost17"/>
      <sheetName val="Electrcial_Upgrade17"/>
      <sheetName val="SUPERMONT_P17"/>
      <sheetName val="COGP_tracker-YTD14"/>
      <sheetName val="GCSA_ELECTRICAL_HV-LV_CEAR-Fi12"/>
      <sheetName val="Ventas_Altipal12"/>
      <sheetName val="PROYECTADO_DE_COSTOS_TDJ_100%10"/>
      <sheetName val="FES_PM10"/>
      <sheetName val="FES_GM10"/>
      <sheetName val="GH_GM10"/>
      <sheetName val="SATZ_GM10"/>
      <sheetName val="GUINNESS_PM9"/>
      <sheetName val="GUINNESS_GM9"/>
      <sheetName val="Plant_assumptions9"/>
      <sheetName val="7_(2)9"/>
      <sheetName val="FY16_BEER_9"/>
      <sheetName val="KBL_Volume9"/>
      <sheetName val="Beer_Summary9"/>
      <sheetName val="FY16_SPIRITS_9"/>
      <sheetName val="UDV_Volume9"/>
      <sheetName val="Spirits_summary9"/>
      <sheetName val="Bluesky_value_summary9"/>
      <sheetName val="Pot_of_money9"/>
      <sheetName val="Trade_terms_proposal9"/>
      <sheetName val="Trade_terms_proposal_-best_cas9"/>
      <sheetName val="Value_Chain_Beer_new9"/>
      <sheetName val="Value_Chain_Beer_new_THT9"/>
      <sheetName val="UDV_Price_Increase_Mainstream9"/>
      <sheetName val="UDV_Price_THT9"/>
      <sheetName val="bluesky_expectations_9"/>
      <sheetName val="Facilities_Costs6"/>
      <sheetName val="ETH_db3"/>
      <sheetName val="Recevied_form_Packaging3"/>
      <sheetName val="Transfer_to_Jackross3"/>
      <sheetName val="Issued_to_distrubitor3"/>
      <sheetName val="Third_Party3"/>
      <sheetName val="Returns_from_Trade3"/>
      <sheetName val="Issued_for_quality_and_others3"/>
      <sheetName val="Electrical_HV-LV_CEARSUM18"/>
      <sheetName val="Analysis_Sheet1_18"/>
      <sheetName val="Landed_Cost18"/>
      <sheetName val="Electrcial_Upgrade18"/>
      <sheetName val="SUPERMONT_P18"/>
      <sheetName val="COGP_tracker-YTD15"/>
      <sheetName val="GCSA_ELECTRICAL_HV-LV_CEAR-Fi13"/>
      <sheetName val="Ventas_Altipal13"/>
      <sheetName val="PROYECTADO_DE_COSTOS_TDJ_100%11"/>
      <sheetName val="FES_PM11"/>
      <sheetName val="FES_GM11"/>
      <sheetName val="GH_GM11"/>
      <sheetName val="SATZ_GM11"/>
      <sheetName val="GUINNESS_PM10"/>
      <sheetName val="GUINNESS_GM10"/>
      <sheetName val="Plant_assumptions10"/>
      <sheetName val="7_(2)10"/>
      <sheetName val="FY16_BEER_10"/>
      <sheetName val="KBL_Volume10"/>
      <sheetName val="Beer_Summary10"/>
      <sheetName val="FY16_SPIRITS_10"/>
      <sheetName val="UDV_Volume10"/>
      <sheetName val="Spirits_summary10"/>
      <sheetName val="Bluesky_value_summary10"/>
      <sheetName val="Pot_of_money10"/>
      <sheetName val="Trade_terms_proposal10"/>
      <sheetName val="Trade_terms_proposal_-best_ca10"/>
      <sheetName val="Value_Chain_Beer_new10"/>
      <sheetName val="Value_Chain_Beer_new_THT10"/>
      <sheetName val="UDV_Price_Increase_Mainstream10"/>
      <sheetName val="UDV_Price_THT10"/>
      <sheetName val="bluesky_expectations_10"/>
      <sheetName val="Facilities_Costs7"/>
      <sheetName val="ETH_db4"/>
      <sheetName val="Recevied_form_Packaging4"/>
      <sheetName val="Transfer_to_Jackross4"/>
      <sheetName val="Issued_to_distrubitor4"/>
      <sheetName val="Third_Party4"/>
      <sheetName val="Returns_from_Trade4"/>
      <sheetName val="Issued_for_quality_and_others4"/>
      <sheetName val="F12 Spirits"/>
      <sheetName val="Med-Compjune 08"/>
      <sheetName val="BASE"/>
      <sheetName val="F20 YTD-PEN"/>
      <sheetName val="Vap"/>
      <sheetName val="PNL"/>
      <sheetName val="Blue"/>
      <sheetName val="Don Julio"/>
      <sheetName val="Don Julio Resumen"/>
      <sheetName val="Don Julio (2)"/>
      <sheetName val="Electrical_HV-LV_CEARSUM20"/>
      <sheetName val="Analysis_Sheet1_20"/>
      <sheetName val="Landed_Cost20"/>
      <sheetName val="Electrcial_Upgrade20"/>
      <sheetName val="SUPERMONT_P20"/>
      <sheetName val="COGP_tracker-YTD17"/>
      <sheetName val="GCSA_ELECTRICAL_HV-LV_CEAR-Fi15"/>
      <sheetName val="Ventas_Altipal15"/>
      <sheetName val="PROYECTADO_DE_COSTOS_TDJ_100%13"/>
      <sheetName val="FES_PM13"/>
      <sheetName val="FES_GM13"/>
      <sheetName val="GH_GM13"/>
      <sheetName val="SATZ_GM13"/>
      <sheetName val="GUINNESS_PM12"/>
      <sheetName val="GUINNESS_GM12"/>
      <sheetName val="Plant_assumptions12"/>
      <sheetName val="7_(2)12"/>
      <sheetName val="FY16_BEER_12"/>
      <sheetName val="KBL_Volume12"/>
      <sheetName val="Beer_Summary12"/>
      <sheetName val="FY16_SPIRITS_12"/>
      <sheetName val="UDV_Volume12"/>
      <sheetName val="Spirits_summary12"/>
      <sheetName val="Bluesky_value_summary12"/>
      <sheetName val="Pot_of_money12"/>
      <sheetName val="Trade_terms_proposal12"/>
      <sheetName val="Trade_terms_proposal_-best_ca12"/>
      <sheetName val="Value_Chain_Beer_new12"/>
      <sheetName val="Value_Chain_Beer_new_THT12"/>
      <sheetName val="UDV_Price_Increase_Mainstream12"/>
      <sheetName val="UDV_Price_THT12"/>
      <sheetName val="bluesky_expectations_12"/>
      <sheetName val="Facilities_Costs9"/>
      <sheetName val="ETH_db6"/>
      <sheetName val="Recevied_form_Packaging6"/>
      <sheetName val="Transfer_to_Jackross6"/>
      <sheetName val="Issued_to_distrubitor6"/>
      <sheetName val="Third_Party6"/>
      <sheetName val="Returns_from_Trade6"/>
      <sheetName val="Issued_for_quality_and_others6"/>
      <sheetName val="F12_Spirits1"/>
      <sheetName val="Med-Compjune_081"/>
      <sheetName val="F20_YTD-PEN1"/>
      <sheetName val="Don_Julio1"/>
      <sheetName val="Don_Julio_Resumen1"/>
      <sheetName val="Don_Julio_(2)1"/>
      <sheetName val="Electrical_HV-LV_CEARSUM19"/>
      <sheetName val="Analysis_Sheet1_19"/>
      <sheetName val="Landed_Cost19"/>
      <sheetName val="Electrcial_Upgrade19"/>
      <sheetName val="SUPERMONT_P19"/>
      <sheetName val="COGP_tracker-YTD16"/>
      <sheetName val="GCSA_ELECTRICAL_HV-LV_CEAR-Fi14"/>
      <sheetName val="Ventas_Altipal14"/>
      <sheetName val="PROYECTADO_DE_COSTOS_TDJ_100%12"/>
      <sheetName val="FES_PM12"/>
      <sheetName val="FES_GM12"/>
      <sheetName val="GH_GM12"/>
      <sheetName val="SATZ_GM12"/>
      <sheetName val="GUINNESS_PM11"/>
      <sheetName val="GUINNESS_GM11"/>
      <sheetName val="Plant_assumptions11"/>
      <sheetName val="7_(2)11"/>
      <sheetName val="FY16_BEER_11"/>
      <sheetName val="KBL_Volume11"/>
      <sheetName val="Beer_Summary11"/>
      <sheetName val="FY16_SPIRITS_11"/>
      <sheetName val="UDV_Volume11"/>
      <sheetName val="Spirits_summary11"/>
      <sheetName val="Bluesky_value_summary11"/>
      <sheetName val="Pot_of_money11"/>
      <sheetName val="Trade_terms_proposal11"/>
      <sheetName val="Trade_terms_proposal_-best_ca11"/>
      <sheetName val="Value_Chain_Beer_new11"/>
      <sheetName val="Value_Chain_Beer_new_THT11"/>
      <sheetName val="UDV_Price_Increase_Mainstream11"/>
      <sheetName val="UDV_Price_THT11"/>
      <sheetName val="bluesky_expectations_11"/>
      <sheetName val="Facilities_Costs8"/>
      <sheetName val="ETH_db5"/>
      <sheetName val="Recevied_form_Packaging5"/>
      <sheetName val="Transfer_to_Jackross5"/>
      <sheetName val="Issued_to_distrubitor5"/>
      <sheetName val="Third_Party5"/>
      <sheetName val="Returns_from_Trade5"/>
      <sheetName val="Issued_for_quality_and_others5"/>
      <sheetName val="F12_Spirits"/>
      <sheetName val="Med-Compjune_08"/>
      <sheetName val="F20_YTD-PEN"/>
      <sheetName val="Don_Julio"/>
      <sheetName val="Don_Julio_Resumen"/>
      <sheetName val="Don_Julio_(2)"/>
      <sheetName val="Electrical_HV-LV_CEARSUM21"/>
      <sheetName val="Analysis_Sheet1_21"/>
      <sheetName val="Landed_Cost21"/>
      <sheetName val="Electrcial_Upgrade21"/>
      <sheetName val="SUPERMONT_P21"/>
      <sheetName val="COGP_tracker-YTD18"/>
      <sheetName val="GCSA_ELECTRICAL_HV-LV_CEAR-Fi16"/>
      <sheetName val="Ventas_Altipal16"/>
      <sheetName val="PROYECTADO_DE_COSTOS_TDJ_100%14"/>
      <sheetName val="FES_PM14"/>
      <sheetName val="FES_GM14"/>
      <sheetName val="GH_GM14"/>
      <sheetName val="SATZ_GM14"/>
      <sheetName val="GUINNESS_PM13"/>
      <sheetName val="GUINNESS_GM13"/>
      <sheetName val="Plant_assumptions13"/>
      <sheetName val="7_(2)13"/>
      <sheetName val="FY16_BEER_13"/>
      <sheetName val="KBL_Volume13"/>
      <sheetName val="Beer_Summary13"/>
      <sheetName val="FY16_SPIRITS_13"/>
      <sheetName val="UDV_Volume13"/>
      <sheetName val="Spirits_summary13"/>
      <sheetName val="Bluesky_value_summary13"/>
      <sheetName val="Pot_of_money13"/>
      <sheetName val="Trade_terms_proposal13"/>
      <sheetName val="Trade_terms_proposal_-best_ca13"/>
      <sheetName val="Value_Chain_Beer_new13"/>
      <sheetName val="Value_Chain_Beer_new_THT13"/>
      <sheetName val="UDV_Price_Increase_Mainstream13"/>
      <sheetName val="UDV_Price_THT13"/>
      <sheetName val="bluesky_expectations_13"/>
      <sheetName val="Facilities_Costs10"/>
      <sheetName val="ETH_db7"/>
      <sheetName val="Recevied_form_Packaging7"/>
      <sheetName val="Transfer_to_Jackross7"/>
      <sheetName val="Issued_to_distrubitor7"/>
      <sheetName val="Third_Party7"/>
      <sheetName val="Returns_from_Trade7"/>
      <sheetName val="Issued_for_quality_and_others7"/>
      <sheetName val="F12_Spirits2"/>
      <sheetName val="Med-Compjune_082"/>
      <sheetName val="F20_YTD-PEN2"/>
      <sheetName val="Don_Julio2"/>
      <sheetName val="Don_Julio_Resumen2"/>
      <sheetName val="Don_Julio_(2)2"/>
      <sheetName val="Base INV.VOL "/>
      <sheetName val="Presupuestos"/>
      <sheetName val="Swat Team"/>
      <sheetName val="Recursos"/>
      <sheetName val="Calendario"/>
      <sheetName val="Equipos SWAT"/>
      <sheetName val="Agenda Swat"/>
      <sheetName val="Rutas S.W.A.T"/>
      <sheetName val="ON Trade"/>
      <sheetName val="Off Trade"/>
      <sheetName val="KA "/>
      <sheetName val="OOT EVENTO2"/>
      <sheetName val="Electrical_HV-LV_CEARSUM22"/>
      <sheetName val="Analysis_Sheet1_22"/>
      <sheetName val="Landed_Cost22"/>
      <sheetName val="Electrcial_Upgrade22"/>
      <sheetName val="SUPERMONT_P22"/>
      <sheetName val="COGP_tracker-YTD19"/>
      <sheetName val="GCSA_ELECTRICAL_HV-LV_CEAR-Fi17"/>
      <sheetName val="Ventas_Altipal17"/>
      <sheetName val="PROYECTADO_DE_COSTOS_TDJ_100%15"/>
      <sheetName val="FES_PM15"/>
      <sheetName val="FES_GM15"/>
      <sheetName val="GH_GM15"/>
      <sheetName val="SATZ_GM15"/>
      <sheetName val="GUINNESS_PM14"/>
      <sheetName val="GUINNESS_GM14"/>
      <sheetName val="Plant_assumptions14"/>
      <sheetName val="7_(2)14"/>
      <sheetName val="FY16_BEER_14"/>
      <sheetName val="KBL_Volume14"/>
      <sheetName val="Beer_Summary14"/>
      <sheetName val="FY16_SPIRITS_14"/>
      <sheetName val="UDV_Volume14"/>
      <sheetName val="Spirits_summary14"/>
      <sheetName val="Bluesky_value_summary14"/>
      <sheetName val="Pot_of_money14"/>
      <sheetName val="Trade_terms_proposal14"/>
      <sheetName val="Trade_terms_proposal_-best_ca14"/>
      <sheetName val="Value_Chain_Beer_new14"/>
      <sheetName val="Value_Chain_Beer_new_THT14"/>
      <sheetName val="UDV_Price_Increase_Mainstream14"/>
      <sheetName val="UDV_Price_THT14"/>
      <sheetName val="bluesky_expectations_14"/>
      <sheetName val="Facilities_Costs11"/>
      <sheetName val="ETH_db8"/>
      <sheetName val="Recevied_form_Packaging8"/>
      <sheetName val="Transfer_to_Jackross8"/>
      <sheetName val="Issued_to_distrubitor8"/>
      <sheetName val="Third_Party8"/>
      <sheetName val="Returns_from_Trade8"/>
      <sheetName val="Issued_for_quality_and_others8"/>
      <sheetName val="F12_Spirits3"/>
      <sheetName val="Med-Compjune_083"/>
      <sheetName val="F20_YTD-PEN3"/>
      <sheetName val="Don_Julio3"/>
      <sheetName val="Don_Julio_Resumen3"/>
      <sheetName val="Don_Julio_(2)3"/>
      <sheetName val="Electrical_HV-LV_CEARSUM23"/>
      <sheetName val="Analysis_Sheet1_23"/>
      <sheetName val="Landed_Cost23"/>
      <sheetName val="Electrcial_Upgrade23"/>
      <sheetName val="SUPERMONT_P23"/>
      <sheetName val="COGP_tracker-YTD20"/>
      <sheetName val="GCSA_ELECTRICAL_HV-LV_CEAR-Fi18"/>
      <sheetName val="Ventas_Altipal18"/>
      <sheetName val="PROYECTADO_DE_COSTOS_TDJ_100%16"/>
      <sheetName val="FES_PM16"/>
      <sheetName val="FES_GM16"/>
      <sheetName val="GH_GM16"/>
      <sheetName val="SATZ_GM16"/>
      <sheetName val="GUINNESS_PM15"/>
      <sheetName val="GUINNESS_GM15"/>
      <sheetName val="Plant_assumptions15"/>
      <sheetName val="7_(2)15"/>
      <sheetName val="FY16_BEER_15"/>
      <sheetName val="KBL_Volume15"/>
      <sheetName val="Beer_Summary15"/>
      <sheetName val="FY16_SPIRITS_15"/>
      <sheetName val="UDV_Volume15"/>
      <sheetName val="Spirits_summary15"/>
      <sheetName val="Bluesky_value_summary15"/>
      <sheetName val="Pot_of_money15"/>
      <sheetName val="Trade_terms_proposal15"/>
      <sheetName val="Trade_terms_proposal_-best_ca15"/>
      <sheetName val="Value_Chain_Beer_new15"/>
      <sheetName val="Value_Chain_Beer_new_THT15"/>
      <sheetName val="UDV_Price_Increase_Mainstream15"/>
      <sheetName val="UDV_Price_THT15"/>
      <sheetName val="bluesky_expectations_15"/>
      <sheetName val="Facilities_Costs12"/>
      <sheetName val="ETH_db9"/>
      <sheetName val="Recevied_form_Packaging9"/>
      <sheetName val="Transfer_to_Jackross9"/>
      <sheetName val="Issued_to_distrubitor9"/>
      <sheetName val="Third_Party9"/>
      <sheetName val="Returns_from_Trade9"/>
      <sheetName val="Issued_for_quality_and_others9"/>
      <sheetName val="F12_Spirits4"/>
      <sheetName val="Med-Compjune_084"/>
      <sheetName val="F20_YTD-PEN4"/>
      <sheetName val="Don_Julio4"/>
      <sheetName val="Don_Julio_Resumen4"/>
      <sheetName val="Don_Julio_(2)4"/>
      <sheetName val="Base_INV_VOL_"/>
      <sheetName val="Swat_Team"/>
      <sheetName val="Equipos_SWAT"/>
      <sheetName val="Agenda_Swat"/>
      <sheetName val="Rutas_S_W_A_T"/>
      <sheetName val="ON_Trade"/>
      <sheetName val="Off_Trade"/>
      <sheetName val="KA_"/>
      <sheetName val="OOT_EVENTO2"/>
      <sheetName val="Electrical_HV-LV_CEARSUM24"/>
      <sheetName val="Analysis_Sheet1_24"/>
      <sheetName val="Landed_Cost24"/>
      <sheetName val="Electrcial_Upgrade24"/>
      <sheetName val="SUPERMONT_P24"/>
      <sheetName val="COGP_tracker-YTD21"/>
      <sheetName val="GCSA_ELECTRICAL_HV-LV_CEAR-Fi19"/>
      <sheetName val="Ventas_Altipal19"/>
      <sheetName val="PROYECTADO_DE_COSTOS_TDJ_100%17"/>
      <sheetName val="FES_PM17"/>
      <sheetName val="FES_GM17"/>
      <sheetName val="GH_GM17"/>
      <sheetName val="SATZ_GM17"/>
      <sheetName val="GUINNESS_PM16"/>
      <sheetName val="GUINNESS_GM16"/>
      <sheetName val="Plant_assumptions16"/>
      <sheetName val="7_(2)16"/>
      <sheetName val="FY16_BEER_16"/>
      <sheetName val="KBL_Volume16"/>
      <sheetName val="Beer_Summary16"/>
      <sheetName val="FY16_SPIRITS_16"/>
      <sheetName val="UDV_Volume16"/>
      <sheetName val="Spirits_summary16"/>
      <sheetName val="Bluesky_value_summary16"/>
      <sheetName val="Pot_of_money16"/>
      <sheetName val="Trade_terms_proposal16"/>
      <sheetName val="Trade_terms_proposal_-best_ca16"/>
      <sheetName val="Value_Chain_Beer_new16"/>
      <sheetName val="Value_Chain_Beer_new_THT16"/>
      <sheetName val="UDV_Price_Increase_Mainstream16"/>
      <sheetName val="UDV_Price_THT16"/>
      <sheetName val="bluesky_expectations_16"/>
      <sheetName val="Facilities_Costs13"/>
      <sheetName val="ETH_db10"/>
      <sheetName val="Recevied_form_Packaging10"/>
      <sheetName val="Transfer_to_Jackross10"/>
      <sheetName val="Issued_to_distrubitor10"/>
      <sheetName val="Third_Party10"/>
      <sheetName val="Returns_from_Trade10"/>
      <sheetName val="Issued_for_quality_and_others10"/>
      <sheetName val="F12_Spirits5"/>
      <sheetName val="Med-Compjune_085"/>
      <sheetName val="F20_YTD-PEN5"/>
      <sheetName val="Don_Julio5"/>
      <sheetName val="Don_Julio_Resumen5"/>
      <sheetName val="Don_Julio_(2)5"/>
      <sheetName val="Base_INV_VOL_1"/>
      <sheetName val="Swat_Team1"/>
      <sheetName val="Equipos_SWAT1"/>
      <sheetName val="Agenda_Swat1"/>
      <sheetName val="Rutas_S_W_A_T1"/>
      <sheetName val="ON_Trade1"/>
      <sheetName val="Off_Trade1"/>
      <sheetName val="KA_1"/>
      <sheetName val="OOT_EVENTO21"/>
      <sheetName val="login"/>
      <sheetName val="Electrical_HV-LV_CEARSUM25"/>
      <sheetName val="Analysis_Sheet1_25"/>
      <sheetName val="Landed_Cost25"/>
      <sheetName val="Electrcial_Upgrade25"/>
      <sheetName val="SUPERMONT_P25"/>
      <sheetName val="COGP_tracker-YTD22"/>
      <sheetName val="GCSA_ELECTRICAL_HV-LV_CEAR-Fi20"/>
      <sheetName val="Ventas_Altipal20"/>
      <sheetName val="PROYECTADO_DE_COSTOS_TDJ_100%18"/>
      <sheetName val="FES_PM18"/>
      <sheetName val="FES_GM18"/>
      <sheetName val="GH_GM18"/>
      <sheetName val="SATZ_GM18"/>
      <sheetName val="GUINNESS_PM17"/>
      <sheetName val="GUINNESS_GM17"/>
      <sheetName val="Plant_assumptions17"/>
      <sheetName val="7_(2)17"/>
      <sheetName val="FY16_BEER_17"/>
      <sheetName val="KBL_Volume17"/>
      <sheetName val="Beer_Summary17"/>
      <sheetName val="FY16_SPIRITS_17"/>
      <sheetName val="UDV_Volume17"/>
      <sheetName val="Spirits_summary17"/>
      <sheetName val="Bluesky_value_summary17"/>
      <sheetName val="Pot_of_money17"/>
      <sheetName val="Trade_terms_proposal17"/>
      <sheetName val="Trade_terms_proposal_-best_ca17"/>
      <sheetName val="Value_Chain_Beer_new17"/>
      <sheetName val="Value_Chain_Beer_new_THT17"/>
      <sheetName val="UDV_Price_Increase_Mainstream17"/>
      <sheetName val="UDV_Price_THT17"/>
      <sheetName val="bluesky_expectations_17"/>
      <sheetName val="Facilities_Costs14"/>
      <sheetName val="ETH_db11"/>
      <sheetName val="Recevied_form_Packaging11"/>
      <sheetName val="Transfer_to_Jackross11"/>
      <sheetName val="Issued_to_distrubitor11"/>
      <sheetName val="Third_Party11"/>
      <sheetName val="Returns_from_Trade11"/>
      <sheetName val="Issued_for_quality_and_others11"/>
      <sheetName val="F12_Spirits6"/>
      <sheetName val="Med-Compjune_086"/>
      <sheetName val="F20_YTD-PEN6"/>
      <sheetName val="Don_Julio6"/>
      <sheetName val="Don_Julio_Resumen6"/>
      <sheetName val="Don_Julio_(2)6"/>
      <sheetName val="Base_INV_VOL_2"/>
      <sheetName val="Swat_Team2"/>
      <sheetName val="Equipos_SWAT2"/>
      <sheetName val="Agenda_Swat2"/>
      <sheetName val="Rutas_S_W_A_T2"/>
      <sheetName val="ON_Trade2"/>
      <sheetName val="Off_Trade2"/>
      <sheetName val="KA_2"/>
      <sheetName val="OOT_EVENTO22"/>
      <sheetName val="수정시산표"/>
      <sheetName val="Electrical_HV-LV_CEARSUM26"/>
      <sheetName val="Analysis_Sheet1_26"/>
      <sheetName val="Landed_Cost26"/>
      <sheetName val="Electrcial_Upgrade26"/>
      <sheetName val="SUPERMONT_P26"/>
      <sheetName val="COGP_tracker-YTD23"/>
      <sheetName val="GCSA_ELECTRICAL_HV-LV_CEAR-Fi21"/>
      <sheetName val="Ventas_Altipal21"/>
      <sheetName val="PROYECTADO_DE_COSTOS_TDJ_100%19"/>
      <sheetName val="FES_PM19"/>
      <sheetName val="FES_GM19"/>
      <sheetName val="GH_GM19"/>
      <sheetName val="SATZ_GM19"/>
      <sheetName val="GUINNESS_PM18"/>
      <sheetName val="GUINNESS_GM18"/>
      <sheetName val="Plant_assumptions18"/>
      <sheetName val="7_(2)18"/>
      <sheetName val="FY16_BEER_18"/>
      <sheetName val="KBL_Volume18"/>
      <sheetName val="Beer_Summary18"/>
      <sheetName val="FY16_SPIRITS_18"/>
      <sheetName val="UDV_Volume18"/>
      <sheetName val="Spirits_summary18"/>
      <sheetName val="Bluesky_value_summary18"/>
      <sheetName val="Pot_of_money18"/>
      <sheetName val="Trade_terms_proposal18"/>
      <sheetName val="Trade_terms_proposal_-best_ca18"/>
      <sheetName val="Value_Chain_Beer_new18"/>
      <sheetName val="Value_Chain_Beer_new_THT18"/>
      <sheetName val="UDV_Price_Increase_Mainstream18"/>
      <sheetName val="UDV_Price_THT18"/>
      <sheetName val="bluesky_expectations_18"/>
      <sheetName val="Facilities_Costs15"/>
      <sheetName val="ETH_db12"/>
      <sheetName val="Recevied_form_Packaging12"/>
      <sheetName val="Transfer_to_Jackross12"/>
      <sheetName val="Issued_to_distrubitor12"/>
      <sheetName val="Third_Party12"/>
      <sheetName val="Returns_from_Trade12"/>
      <sheetName val="Issued_for_quality_and_others12"/>
      <sheetName val="F20_YTD-PEN7"/>
      <sheetName val="Don_Julio7"/>
      <sheetName val="Don_Julio_Resumen7"/>
      <sheetName val="Don_Julio_(2)7"/>
      <sheetName val="F12_Spirits7"/>
      <sheetName val="Med-Compjune_087"/>
      <sheetName val="Base_INV_VOL_3"/>
      <sheetName val="Swat_Team3"/>
      <sheetName val="Equipos_SWAT3"/>
      <sheetName val="Agenda_Swat3"/>
      <sheetName val="Rutas_S_W_A_T3"/>
      <sheetName val="ON_Trade3"/>
      <sheetName val="Off_Trade3"/>
      <sheetName val="KA_3"/>
      <sheetName val="OOT_EVENTO23"/>
      <sheetName val="Electrical_HV-LV_CEARSUM27"/>
      <sheetName val="Analysis_Sheet1_27"/>
      <sheetName val="Landed_Cost27"/>
      <sheetName val="Electrcial_Upgrade27"/>
      <sheetName val="SUPERMONT_P27"/>
      <sheetName val="COGP_tracker-YTD24"/>
      <sheetName val="GCSA_ELECTRICAL_HV-LV_CEAR-Fi22"/>
      <sheetName val="Ventas_Altipal22"/>
      <sheetName val="PROYECTADO_DE_COSTOS_TDJ_100%20"/>
      <sheetName val="FES_PM20"/>
      <sheetName val="FES_GM20"/>
      <sheetName val="GH_GM20"/>
      <sheetName val="SATZ_GM20"/>
      <sheetName val="GUINNESS_PM19"/>
      <sheetName val="GUINNESS_GM19"/>
      <sheetName val="Plant_assumptions19"/>
      <sheetName val="7_(2)19"/>
      <sheetName val="FY16_BEER_19"/>
      <sheetName val="KBL_Volume19"/>
      <sheetName val="Beer_Summary19"/>
      <sheetName val="FY16_SPIRITS_19"/>
      <sheetName val="UDV_Volume19"/>
      <sheetName val="Spirits_summary19"/>
      <sheetName val="Bluesky_value_summary19"/>
      <sheetName val="Pot_of_money19"/>
      <sheetName val="Trade_terms_proposal19"/>
      <sheetName val="Trade_terms_proposal_-best_ca19"/>
      <sheetName val="Value_Chain_Beer_new19"/>
      <sheetName val="Value_Chain_Beer_new_THT19"/>
      <sheetName val="UDV_Price_Increase_Mainstream19"/>
      <sheetName val="UDV_Price_THT19"/>
      <sheetName val="bluesky_expectations_19"/>
      <sheetName val="Facilities_Costs16"/>
      <sheetName val="ETH_db13"/>
      <sheetName val="Recevied_form_Packaging13"/>
      <sheetName val="Transfer_to_Jackross13"/>
      <sheetName val="Issued_to_distrubitor13"/>
      <sheetName val="Third_Party13"/>
      <sheetName val="Returns_from_Trade13"/>
      <sheetName val="Issued_for_quality_and_others13"/>
      <sheetName val="F20_YTD-PEN8"/>
      <sheetName val="Don_Julio8"/>
      <sheetName val="Don_Julio_Resumen8"/>
      <sheetName val="Don_Julio_(2)8"/>
      <sheetName val="F12_Spirits8"/>
      <sheetName val="Med-Compjune_088"/>
      <sheetName val="Base_INV_VOL_4"/>
      <sheetName val="Swat_Team4"/>
      <sheetName val="Equipos_SWAT4"/>
      <sheetName val="Agenda_Swat4"/>
      <sheetName val="Rutas_S_W_A_T4"/>
      <sheetName val="ON_Trade4"/>
      <sheetName val="Off_Trade4"/>
      <sheetName val="KA_4"/>
      <sheetName val="OOT_EVENTO24"/>
      <sheetName val="Electrical_HV-LV_CEARSUM28"/>
      <sheetName val="Analysis_Sheet1_28"/>
      <sheetName val="Landed_Cost28"/>
      <sheetName val="Electrcial_Upgrade28"/>
      <sheetName val="SUPERMONT_P28"/>
      <sheetName val="COGP_tracker-YTD25"/>
      <sheetName val="GCSA_ELECTRICAL_HV-LV_CEAR-Fi23"/>
      <sheetName val="Ventas_Altipal23"/>
      <sheetName val="PROYECTADO_DE_COSTOS_TDJ_100%21"/>
      <sheetName val="FES_PM21"/>
      <sheetName val="FES_GM21"/>
      <sheetName val="GH_GM21"/>
      <sheetName val="SATZ_GM21"/>
      <sheetName val="GUINNESS_PM20"/>
      <sheetName val="GUINNESS_GM20"/>
      <sheetName val="Plant_assumptions20"/>
      <sheetName val="7_(2)20"/>
      <sheetName val="FY16_BEER_20"/>
      <sheetName val="KBL_Volume20"/>
      <sheetName val="Beer_Summary20"/>
      <sheetName val="FY16_SPIRITS_20"/>
      <sheetName val="UDV_Volume20"/>
      <sheetName val="Spirits_summary20"/>
      <sheetName val="Bluesky_value_summary20"/>
      <sheetName val="Pot_of_money20"/>
      <sheetName val="Trade_terms_proposal20"/>
      <sheetName val="Trade_terms_proposal_-best_ca20"/>
      <sheetName val="Value_Chain_Beer_new20"/>
      <sheetName val="Value_Chain_Beer_new_THT20"/>
      <sheetName val="UDV_Price_Increase_Mainstream20"/>
      <sheetName val="UDV_Price_THT20"/>
      <sheetName val="bluesky_expectations_20"/>
      <sheetName val="Facilities_Costs17"/>
      <sheetName val="ETH_db14"/>
      <sheetName val="Recevied_form_Packaging14"/>
      <sheetName val="Transfer_to_Jackross14"/>
      <sheetName val="Issued_to_distrubitor14"/>
      <sheetName val="Third_Party14"/>
      <sheetName val="Returns_from_Trade14"/>
      <sheetName val="Issued_for_quality_and_others14"/>
      <sheetName val="F12_Spirits9"/>
      <sheetName val="Med-Compjune_089"/>
      <sheetName val="F20_YTD-PEN9"/>
      <sheetName val="Don_Julio9"/>
      <sheetName val="Don_Julio_Resumen9"/>
      <sheetName val="Don_Julio_(2)9"/>
      <sheetName val="Base_INV_VOL_5"/>
      <sheetName val="Swat_Team5"/>
      <sheetName val="Equipos_SWAT5"/>
      <sheetName val="Agenda_Swat5"/>
      <sheetName val="Rutas_S_W_A_T5"/>
      <sheetName val="ON_Trade5"/>
      <sheetName val="Off_Trade5"/>
      <sheetName val="KA_5"/>
      <sheetName val="OOT_EVENTO25"/>
      <sheetName val="Electrical_HV-LV_CEARSUM29"/>
      <sheetName val="Analysis_Sheet1_29"/>
      <sheetName val="Landed_Cost29"/>
      <sheetName val="Electrcial_Upgrade29"/>
      <sheetName val="SUPERMONT_P29"/>
      <sheetName val="COGP_tracker-YTD26"/>
      <sheetName val="GCSA_ELECTRICAL_HV-LV_CEAR-Fi24"/>
      <sheetName val="Ventas_Altipal24"/>
      <sheetName val="PROYECTADO_DE_COSTOS_TDJ_100%22"/>
      <sheetName val="FES_PM22"/>
      <sheetName val="FES_GM22"/>
      <sheetName val="GH_GM22"/>
      <sheetName val="SATZ_GM22"/>
      <sheetName val="GUINNESS_PM21"/>
      <sheetName val="GUINNESS_GM21"/>
      <sheetName val="Plant_assumptions21"/>
      <sheetName val="7_(2)21"/>
      <sheetName val="FY16_BEER_21"/>
      <sheetName val="KBL_Volume21"/>
      <sheetName val="Beer_Summary21"/>
      <sheetName val="FY16_SPIRITS_21"/>
      <sheetName val="UDV_Volume21"/>
      <sheetName val="Spirits_summary21"/>
      <sheetName val="Bluesky_value_summary21"/>
      <sheetName val="Pot_of_money21"/>
      <sheetName val="Trade_terms_proposal21"/>
      <sheetName val="Trade_terms_proposal_-best_ca21"/>
      <sheetName val="Value_Chain_Beer_new21"/>
      <sheetName val="Value_Chain_Beer_new_THT21"/>
      <sheetName val="UDV_Price_Increase_Mainstream21"/>
      <sheetName val="UDV_Price_THT21"/>
      <sheetName val="bluesky_expectations_21"/>
      <sheetName val="Facilities_Costs18"/>
      <sheetName val="ETH_db15"/>
      <sheetName val="Recevied_form_Packaging15"/>
      <sheetName val="Transfer_to_Jackross15"/>
      <sheetName val="Issued_to_distrubitor15"/>
      <sheetName val="Third_Party15"/>
      <sheetName val="Returns_from_Trade15"/>
      <sheetName val="Issued_for_quality_and_others15"/>
      <sheetName val="F12_Spirits10"/>
      <sheetName val="Med-Compjune_0810"/>
      <sheetName val="F20_YTD-PEN10"/>
      <sheetName val="Don_Julio10"/>
      <sheetName val="Don_Julio_Resumen10"/>
      <sheetName val="Don_Julio_(2)10"/>
      <sheetName val="Base_INV_VOL_6"/>
      <sheetName val="Swat_Team6"/>
      <sheetName val="Equipos_SWAT6"/>
      <sheetName val="Agenda_Swat6"/>
      <sheetName val="Rutas_S_W_A_T6"/>
      <sheetName val="ON_Trade6"/>
      <sheetName val="Off_Trade6"/>
      <sheetName val="KA_6"/>
      <sheetName val="OOT_EVENTO26"/>
      <sheetName val="Feuil1"/>
      <sheetName val="PDS1"/>
      <sheetName val="Electrical_HV-LV_CEARSUM30"/>
      <sheetName val="Analysis_Sheet1_30"/>
      <sheetName val="Landed_Cost30"/>
      <sheetName val="Electrcial_Upgrade30"/>
      <sheetName val="SUPERMONT_P30"/>
      <sheetName val="COGP_tracker-YTD27"/>
      <sheetName val="GCSA_ELECTRICAL_HV-LV_CEAR-Fi25"/>
      <sheetName val="Ventas_Altipal25"/>
      <sheetName val="PROYECTADO_DE_COSTOS_TDJ_100%23"/>
      <sheetName val="FES_PM23"/>
      <sheetName val="FES_GM23"/>
      <sheetName val="GH_GM23"/>
      <sheetName val="SATZ_GM23"/>
      <sheetName val="GUINNESS_PM22"/>
      <sheetName val="GUINNESS_GM22"/>
      <sheetName val="Plant_assumptions22"/>
      <sheetName val="7_(2)22"/>
      <sheetName val="FY16_BEER_22"/>
      <sheetName val="KBL_Volume22"/>
      <sheetName val="Beer_Summary22"/>
      <sheetName val="FY16_SPIRITS_22"/>
      <sheetName val="UDV_Volume22"/>
      <sheetName val="Spirits_summary22"/>
      <sheetName val="Bluesky_value_summary22"/>
      <sheetName val="Pot_of_money22"/>
      <sheetName val="Trade_terms_proposal22"/>
      <sheetName val="Trade_terms_proposal_-best_ca22"/>
      <sheetName val="Value_Chain_Beer_new22"/>
      <sheetName val="Value_Chain_Beer_new_THT22"/>
      <sheetName val="UDV_Price_Increase_Mainstream22"/>
      <sheetName val="UDV_Price_THT22"/>
      <sheetName val="bluesky_expectations_22"/>
      <sheetName val="Facilities_Costs19"/>
      <sheetName val="ETH_db16"/>
      <sheetName val="Recevied_form_Packaging16"/>
      <sheetName val="Transfer_to_Jackross16"/>
      <sheetName val="Issued_to_distrubitor16"/>
      <sheetName val="Third_Party16"/>
      <sheetName val="Returns_from_Trade16"/>
      <sheetName val="Issued_for_quality_and_others16"/>
      <sheetName val="F12_Spirits11"/>
      <sheetName val="Med-Compjune_0811"/>
      <sheetName val="F20_YTD-PEN11"/>
      <sheetName val="Don_Julio11"/>
      <sheetName val="Don_Julio_Resumen11"/>
      <sheetName val="Don_Julio_(2)11"/>
      <sheetName val="Base_INV_VOL_7"/>
      <sheetName val="Swat_Team7"/>
      <sheetName val="Equipos_SWAT7"/>
      <sheetName val="Agenda_Swat7"/>
      <sheetName val="Rutas_S_W_A_T7"/>
      <sheetName val="ON_Trade7"/>
      <sheetName val="Off_Trade7"/>
      <sheetName val="KA_7"/>
      <sheetName val="OOT_EVENTO27"/>
      <sheetName val="P6 YTD A&amp;P by activity"/>
      <sheetName val="Sheet49"/>
      <sheetName val="Data"/>
      <sheetName val="Electrical_HV-LV_CEARSUM31"/>
      <sheetName val="Analysis_Sheet1_31"/>
      <sheetName val="Landed_Cost31"/>
      <sheetName val="Electrcial_Upgrade31"/>
      <sheetName val="SUPERMONT_P31"/>
      <sheetName val="COGP_tracker-YTD28"/>
      <sheetName val="GCSA_ELECTRICAL_HV-LV_CEAR-Fi26"/>
      <sheetName val="Ventas_Altipal26"/>
      <sheetName val="PROYECTADO_DE_COSTOS_TDJ_100%24"/>
      <sheetName val="FES_PM24"/>
      <sheetName val="FES_GM24"/>
      <sheetName val="GH_GM24"/>
      <sheetName val="SATZ_GM24"/>
      <sheetName val="GUINNESS_PM23"/>
      <sheetName val="GUINNESS_GM23"/>
      <sheetName val="Plant_assumptions23"/>
      <sheetName val="7_(2)23"/>
      <sheetName val="FY16_BEER_23"/>
      <sheetName val="KBL_Volume23"/>
      <sheetName val="Beer_Summary23"/>
      <sheetName val="FY16_SPIRITS_23"/>
      <sheetName val="UDV_Volume23"/>
      <sheetName val="Spirits_summary23"/>
      <sheetName val="Bluesky_value_summary23"/>
      <sheetName val="Pot_of_money23"/>
      <sheetName val="Trade_terms_proposal23"/>
      <sheetName val="Trade_terms_proposal_-best_ca23"/>
      <sheetName val="Value_Chain_Beer_new23"/>
      <sheetName val="Value_Chain_Beer_new_THT23"/>
      <sheetName val="UDV_Price_Increase_Mainstream23"/>
      <sheetName val="UDV_Price_THT23"/>
      <sheetName val="bluesky_expectations_23"/>
      <sheetName val="Facilities_Costs20"/>
      <sheetName val="ETH_db17"/>
      <sheetName val="Recevied_form_Packaging17"/>
      <sheetName val="Transfer_to_Jackross17"/>
      <sheetName val="Issued_to_distrubitor17"/>
      <sheetName val="Third_Party17"/>
      <sheetName val="Returns_from_Trade17"/>
      <sheetName val="Issued_for_quality_and_others17"/>
      <sheetName val="F12_Spirits12"/>
      <sheetName val="Med-Compjune_0812"/>
      <sheetName val="F20_YTD-PEN12"/>
      <sheetName val="Don_Julio12"/>
      <sheetName val="Don_Julio_Resumen12"/>
      <sheetName val="Don_Julio_(2)12"/>
      <sheetName val="Base_INV_VOL_8"/>
      <sheetName val="Swat_Team8"/>
      <sheetName val="Equipos_SWAT8"/>
      <sheetName val="Agenda_Swat8"/>
      <sheetName val="Rutas_S_W_A_T8"/>
      <sheetName val="ON_Trade8"/>
      <sheetName val="Off_Trade8"/>
      <sheetName val="KA_8"/>
      <sheetName val="OOT_EVENTO28"/>
      <sheetName val="P6_YTD_A&amp;P_by_activity"/>
      <sheetName val="Electrical_HV-LV_CEARSUM32"/>
      <sheetName val="Analysis_Sheet1_32"/>
      <sheetName val="Landed_Cost32"/>
      <sheetName val="Electrcial_Upgrade32"/>
      <sheetName val="SUPERMONT_P32"/>
      <sheetName val="COGP_tracker-YTD29"/>
      <sheetName val="GCSA_ELECTRICAL_HV-LV_CEAR-Fi27"/>
      <sheetName val="Ventas_Altipal27"/>
      <sheetName val="PROYECTADO_DE_COSTOS_TDJ_100%25"/>
      <sheetName val="FES_PM25"/>
      <sheetName val="FES_GM25"/>
      <sheetName val="GH_GM25"/>
      <sheetName val="SATZ_GM25"/>
      <sheetName val="GUINNESS_PM24"/>
      <sheetName val="GUINNESS_GM24"/>
      <sheetName val="Plant_assumptions24"/>
      <sheetName val="7_(2)24"/>
      <sheetName val="FY16_BEER_24"/>
      <sheetName val="KBL_Volume24"/>
      <sheetName val="Beer_Summary24"/>
      <sheetName val="FY16_SPIRITS_24"/>
      <sheetName val="UDV_Volume24"/>
      <sheetName val="Spirits_summary24"/>
      <sheetName val="Bluesky_value_summary24"/>
      <sheetName val="Pot_of_money24"/>
      <sheetName val="Trade_terms_proposal24"/>
      <sheetName val="Trade_terms_proposal_-best_ca24"/>
      <sheetName val="Value_Chain_Beer_new24"/>
      <sheetName val="Value_Chain_Beer_new_THT24"/>
      <sheetName val="UDV_Price_Increase_Mainstream24"/>
      <sheetName val="UDV_Price_THT24"/>
      <sheetName val="bluesky_expectations_24"/>
      <sheetName val="Facilities_Costs21"/>
      <sheetName val="ETH_db18"/>
      <sheetName val="Recevied_form_Packaging18"/>
      <sheetName val="Transfer_to_Jackross18"/>
      <sheetName val="Issued_to_distrubitor18"/>
      <sheetName val="Third_Party18"/>
      <sheetName val="Returns_from_Trade18"/>
      <sheetName val="Issued_for_quality_and_others18"/>
      <sheetName val="F12_Spirits13"/>
      <sheetName val="Med-Compjune_0813"/>
      <sheetName val="F20_YTD-PEN13"/>
      <sheetName val="Don_Julio13"/>
      <sheetName val="Don_Julio_Resumen13"/>
      <sheetName val="Don_Julio_(2)13"/>
      <sheetName val="Base_INV_VOL_9"/>
      <sheetName val="Swat_Team9"/>
      <sheetName val="Equipos_SWAT9"/>
      <sheetName val="Agenda_Swat9"/>
      <sheetName val="Rutas_S_W_A_T9"/>
      <sheetName val="ON_Trade9"/>
      <sheetName val="Off_Trade9"/>
      <sheetName val="KA_9"/>
      <sheetName val="OOT_EVENTO29"/>
      <sheetName val="P6_YTD_A&amp;P_by_activity1"/>
      <sheetName val="Electrical_HV-LV_CEARSUM33"/>
      <sheetName val="Analysis_Sheet1_33"/>
      <sheetName val="Landed_Cost33"/>
      <sheetName val="Electrcial_Upgrade33"/>
      <sheetName val="SUPERMONT_P33"/>
      <sheetName val="COGP_tracker-YTD30"/>
      <sheetName val="GCSA_ELECTRICAL_HV-LV_CEAR-Fi28"/>
      <sheetName val="Ventas_Altipal28"/>
      <sheetName val="PROYECTADO_DE_COSTOS_TDJ_100%26"/>
      <sheetName val="FES_PM26"/>
      <sheetName val="FES_GM26"/>
      <sheetName val="GH_GM26"/>
      <sheetName val="SATZ_GM26"/>
      <sheetName val="GUINNESS_PM25"/>
      <sheetName val="GUINNESS_GM25"/>
      <sheetName val="Plant_assumptions25"/>
      <sheetName val="7_(2)25"/>
      <sheetName val="FY16_BEER_25"/>
      <sheetName val="KBL_Volume25"/>
      <sheetName val="Beer_Summary25"/>
      <sheetName val="FY16_SPIRITS_25"/>
      <sheetName val="UDV_Volume25"/>
      <sheetName val="Spirits_summary25"/>
      <sheetName val="Bluesky_value_summary25"/>
      <sheetName val="Pot_of_money25"/>
      <sheetName val="Trade_terms_proposal25"/>
      <sheetName val="Trade_terms_proposal_-best_ca25"/>
      <sheetName val="Value_Chain_Beer_new25"/>
      <sheetName val="Value_Chain_Beer_new_THT25"/>
      <sheetName val="UDV_Price_Increase_Mainstream25"/>
      <sheetName val="UDV_Price_THT25"/>
      <sheetName val="bluesky_expectations_25"/>
      <sheetName val="Facilities_Costs22"/>
      <sheetName val="ETH_db19"/>
      <sheetName val="Recevied_form_Packaging19"/>
      <sheetName val="Transfer_to_Jackross19"/>
      <sheetName val="Issued_to_distrubitor19"/>
      <sheetName val="Third_Party19"/>
      <sheetName val="Returns_from_Trade19"/>
      <sheetName val="Issued_for_quality_and_others19"/>
      <sheetName val="F12_Spirits14"/>
      <sheetName val="Med-Compjune_0814"/>
      <sheetName val="F20_YTD-PEN14"/>
      <sheetName val="Don_Julio14"/>
      <sheetName val="Don_Julio_Resumen14"/>
      <sheetName val="Don_Julio_(2)14"/>
      <sheetName val="Base_INV_VOL_10"/>
      <sheetName val="Swat_Team10"/>
      <sheetName val="Equipos_SWAT10"/>
      <sheetName val="Agenda_Swat10"/>
      <sheetName val="Rutas_S_W_A_T10"/>
      <sheetName val="ON_Trade10"/>
      <sheetName val="Off_Trade10"/>
      <sheetName val="KA_10"/>
      <sheetName val="OOT_EVENTO210"/>
      <sheetName val="P6_YTD_A&amp;P_by_activity2"/>
      <sheetName val="&quot;B-3&quot;"/>
      <sheetName val="A"/>
      <sheetName val="Electrical_HV-LV_CEARSUM34"/>
      <sheetName val="Analysis_Sheet1_34"/>
      <sheetName val="Landed_Cost34"/>
      <sheetName val="Electrcial_Upgrade34"/>
      <sheetName val="SUPERMONT_P34"/>
      <sheetName val="COGP_tracker-YTD31"/>
      <sheetName val="GCSA_ELECTRICAL_HV-LV_CEAR-Fi29"/>
      <sheetName val="Ventas_Altipal29"/>
      <sheetName val="PROYECTADO_DE_COSTOS_TDJ_100%27"/>
      <sheetName val="FES_PM27"/>
      <sheetName val="FES_GM27"/>
      <sheetName val="GH_GM27"/>
      <sheetName val="SATZ_GM27"/>
      <sheetName val="GUINNESS_PM26"/>
      <sheetName val="GUINNESS_GM26"/>
      <sheetName val="Plant_assumptions26"/>
      <sheetName val="7_(2)26"/>
      <sheetName val="FY16_BEER_26"/>
      <sheetName val="KBL_Volume26"/>
      <sheetName val="Beer_Summary26"/>
      <sheetName val="FY16_SPIRITS_26"/>
      <sheetName val="UDV_Volume26"/>
      <sheetName val="Spirits_summary26"/>
      <sheetName val="Bluesky_value_summary26"/>
      <sheetName val="Pot_of_money26"/>
      <sheetName val="Trade_terms_proposal26"/>
      <sheetName val="Trade_terms_proposal_-best_ca26"/>
      <sheetName val="Value_Chain_Beer_new26"/>
      <sheetName val="Value_Chain_Beer_new_THT26"/>
      <sheetName val="UDV_Price_Increase_Mainstream26"/>
      <sheetName val="UDV_Price_THT26"/>
      <sheetName val="bluesky_expectations_26"/>
      <sheetName val="Facilities_Costs23"/>
      <sheetName val="ETH_db20"/>
      <sheetName val="Recevied_form_Packaging20"/>
      <sheetName val="Transfer_to_Jackross20"/>
      <sheetName val="Issued_to_distrubitor20"/>
      <sheetName val="Third_Party20"/>
      <sheetName val="Returns_from_Trade20"/>
      <sheetName val="Issued_for_quality_and_others20"/>
      <sheetName val="F12_Spirits15"/>
      <sheetName val="Med-Compjune_0815"/>
      <sheetName val="F20_YTD-PEN15"/>
      <sheetName val="Don_Julio15"/>
      <sheetName val="Don_Julio_Resumen15"/>
      <sheetName val="Don_Julio_(2)15"/>
      <sheetName val="Base_INV_VOL_11"/>
      <sheetName val="Swat_Team11"/>
      <sheetName val="Equipos_SWAT11"/>
      <sheetName val="Agenda_Swat11"/>
      <sheetName val="Rutas_S_W_A_T11"/>
      <sheetName val="ON_Trade11"/>
      <sheetName val="Off_Trade11"/>
      <sheetName val="KA_11"/>
      <sheetName val="OOT_EVENTO211"/>
      <sheetName val="P6_YTD_A&amp;P_by_activity3"/>
      <sheetName val="Electrical_HV-LV_CEARSUM35"/>
      <sheetName val="Analysis_Sheet1_35"/>
      <sheetName val="Landed_Cost35"/>
      <sheetName val="Electrcial_Upgrade35"/>
      <sheetName val="SUPERMONT_P35"/>
      <sheetName val="COGP_tracker-YTD32"/>
      <sheetName val="GCSA_ELECTRICAL_HV-LV_CEAR-Fi30"/>
      <sheetName val="Ventas_Altipal30"/>
      <sheetName val="PROYECTADO_DE_COSTOS_TDJ_100%28"/>
      <sheetName val="FES_PM28"/>
      <sheetName val="FES_GM28"/>
      <sheetName val="GH_GM28"/>
      <sheetName val="SATZ_GM28"/>
      <sheetName val="GUINNESS_PM27"/>
      <sheetName val="GUINNESS_GM27"/>
      <sheetName val="Plant_assumptions27"/>
      <sheetName val="7_(2)27"/>
      <sheetName val="FY16_BEER_27"/>
      <sheetName val="KBL_Volume27"/>
      <sheetName val="Beer_Summary27"/>
      <sheetName val="FY16_SPIRITS_27"/>
      <sheetName val="UDV_Volume27"/>
      <sheetName val="Spirits_summary27"/>
      <sheetName val="Bluesky_value_summary27"/>
      <sheetName val="Pot_of_money27"/>
      <sheetName val="Trade_terms_proposal27"/>
      <sheetName val="Trade_terms_proposal_-best_ca27"/>
      <sheetName val="Value_Chain_Beer_new27"/>
      <sheetName val="Value_Chain_Beer_new_THT27"/>
      <sheetName val="UDV_Price_Increase_Mainstream27"/>
      <sheetName val="UDV_Price_THT27"/>
      <sheetName val="bluesky_expectations_27"/>
      <sheetName val="Facilities_Costs24"/>
      <sheetName val="ETH_db21"/>
      <sheetName val="Recevied_form_Packaging21"/>
      <sheetName val="Transfer_to_Jackross21"/>
      <sheetName val="Issued_to_distrubitor21"/>
      <sheetName val="Third_Party21"/>
      <sheetName val="Returns_from_Trade21"/>
      <sheetName val="Issued_for_quality_and_others21"/>
      <sheetName val="F12_Spirits16"/>
      <sheetName val="Med-Compjune_0816"/>
      <sheetName val="F20_YTD-PEN16"/>
      <sheetName val="Don_Julio16"/>
      <sheetName val="Don_Julio_Resumen16"/>
      <sheetName val="Don_Julio_(2)16"/>
      <sheetName val="Base_INV_VOL_12"/>
      <sheetName val="Swat_Team12"/>
      <sheetName val="Equipos_SWAT12"/>
      <sheetName val="Agenda_Swat12"/>
      <sheetName val="Rutas_S_W_A_T12"/>
      <sheetName val="ON_Trade12"/>
      <sheetName val="Off_Trade12"/>
      <sheetName val="KA_12"/>
      <sheetName val="OOT_EVENTO212"/>
      <sheetName val="P6_YTD_A&amp;P_by_activity4"/>
      <sheetName val="Electrical_HV-LV_CEARSUM36"/>
      <sheetName val="Analysis_Sheet1_36"/>
      <sheetName val="Landed_Cost36"/>
      <sheetName val="Electrcial_Upgrade36"/>
      <sheetName val="SUPERMONT_P36"/>
      <sheetName val="COGP_tracker-YTD33"/>
      <sheetName val="GCSA_ELECTRICAL_HV-LV_CEAR-Fi31"/>
      <sheetName val="Ventas_Altipal31"/>
      <sheetName val="PROYECTADO_DE_COSTOS_TDJ_100%29"/>
      <sheetName val="FES_PM29"/>
      <sheetName val="FES_GM29"/>
      <sheetName val="GH_GM29"/>
      <sheetName val="SATZ_GM29"/>
      <sheetName val="GUINNESS_PM28"/>
      <sheetName val="GUINNESS_GM28"/>
      <sheetName val="Plant_assumptions28"/>
      <sheetName val="7_(2)28"/>
      <sheetName val="FY16_BEER_28"/>
      <sheetName val="KBL_Volume28"/>
      <sheetName val="Beer_Summary28"/>
      <sheetName val="FY16_SPIRITS_28"/>
      <sheetName val="UDV_Volume28"/>
      <sheetName val="Spirits_summary28"/>
      <sheetName val="Bluesky_value_summary28"/>
      <sheetName val="Pot_of_money28"/>
      <sheetName val="Trade_terms_proposal28"/>
      <sheetName val="Trade_terms_proposal_-best_ca28"/>
      <sheetName val="Value_Chain_Beer_new28"/>
      <sheetName val="Value_Chain_Beer_new_THT28"/>
      <sheetName val="UDV_Price_Increase_Mainstream28"/>
      <sheetName val="UDV_Price_THT28"/>
      <sheetName val="bluesky_expectations_28"/>
      <sheetName val="Facilities_Costs25"/>
      <sheetName val="ETH_db22"/>
      <sheetName val="Recevied_form_Packaging22"/>
      <sheetName val="Transfer_to_Jackross22"/>
      <sheetName val="Issued_to_distrubitor22"/>
      <sheetName val="Third_Party22"/>
      <sheetName val="Returns_from_Trade22"/>
      <sheetName val="Issued_for_quality_and_others22"/>
      <sheetName val="F12_Spirits17"/>
      <sheetName val="Med-Compjune_0817"/>
      <sheetName val="F20_YTD-PEN17"/>
      <sheetName val="Don_Julio17"/>
      <sheetName val="Don_Julio_Resumen17"/>
      <sheetName val="Don_Julio_(2)17"/>
      <sheetName val="Base_INV_VOL_13"/>
      <sheetName val="Swat_Team13"/>
      <sheetName val="Equipos_SWAT13"/>
      <sheetName val="Agenda_Swat13"/>
      <sheetName val="Rutas_S_W_A_T13"/>
      <sheetName val="ON_Trade13"/>
      <sheetName val="Off_Trade13"/>
      <sheetName val="KA_13"/>
      <sheetName val="OOT_EVENTO213"/>
      <sheetName val="P6_YTD_A&amp;P_by_activity5"/>
      <sheetName val="sales vol.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>
        <row r="5">
          <cell r="C5">
            <v>1</v>
          </cell>
          <cell r="R5">
            <v>14745</v>
          </cell>
        </row>
        <row r="6">
          <cell r="C6">
            <v>2</v>
          </cell>
          <cell r="R6">
            <v>14216</v>
          </cell>
        </row>
        <row r="7">
          <cell r="C7">
            <v>3</v>
          </cell>
          <cell r="R7">
            <v>10454</v>
          </cell>
        </row>
        <row r="8">
          <cell r="C8">
            <v>4</v>
          </cell>
          <cell r="R8">
            <v>18306</v>
          </cell>
        </row>
        <row r="9">
          <cell r="C9">
            <v>5</v>
          </cell>
          <cell r="R9">
            <v>18587</v>
          </cell>
        </row>
        <row r="10">
          <cell r="C10">
            <v>6</v>
          </cell>
          <cell r="R10">
            <v>13664</v>
          </cell>
        </row>
        <row r="11">
          <cell r="C11">
            <v>7</v>
          </cell>
          <cell r="R11">
            <v>14913</v>
          </cell>
        </row>
        <row r="12">
          <cell r="C12">
            <v>8</v>
          </cell>
          <cell r="R12">
            <v>21141</v>
          </cell>
        </row>
        <row r="13">
          <cell r="C13">
            <v>9</v>
          </cell>
          <cell r="R13">
            <v>14948</v>
          </cell>
        </row>
        <row r="14">
          <cell r="C14">
            <v>10</v>
          </cell>
          <cell r="R14">
            <v>10541</v>
          </cell>
        </row>
        <row r="15">
          <cell r="C15">
            <v>11</v>
          </cell>
          <cell r="R15">
            <v>16350</v>
          </cell>
        </row>
        <row r="16">
          <cell r="C16">
            <v>12</v>
          </cell>
          <cell r="R16">
            <v>19421</v>
          </cell>
        </row>
        <row r="17">
          <cell r="C17">
            <v>13</v>
          </cell>
          <cell r="R17">
            <v>22300</v>
          </cell>
        </row>
        <row r="18">
          <cell r="C18">
            <v>14</v>
          </cell>
          <cell r="R18">
            <v>18200</v>
          </cell>
        </row>
        <row r="19">
          <cell r="C19">
            <v>15</v>
          </cell>
          <cell r="R19">
            <v>13200</v>
          </cell>
        </row>
        <row r="20">
          <cell r="C20">
            <v>16</v>
          </cell>
          <cell r="R20">
            <v>21400</v>
          </cell>
        </row>
        <row r="21">
          <cell r="C21">
            <v>17</v>
          </cell>
          <cell r="R21">
            <v>21900</v>
          </cell>
        </row>
        <row r="22">
          <cell r="C22">
            <v>18</v>
          </cell>
          <cell r="R22">
            <v>27600</v>
          </cell>
          <cell r="AJ22">
            <v>0.66589999999999994</v>
          </cell>
          <cell r="AK22">
            <v>0.33410032213529683</v>
          </cell>
        </row>
        <row r="23">
          <cell r="C23">
            <v>19</v>
          </cell>
          <cell r="R23">
            <v>26000</v>
          </cell>
        </row>
        <row r="24">
          <cell r="C24">
            <v>20</v>
          </cell>
          <cell r="R24">
            <v>26100</v>
          </cell>
          <cell r="AJ24">
            <v>0.81217000000000006</v>
          </cell>
          <cell r="AK24">
            <v>0.18783017222809195</v>
          </cell>
        </row>
        <row r="25">
          <cell r="C25">
            <v>21</v>
          </cell>
          <cell r="R25">
            <v>27500</v>
          </cell>
        </row>
        <row r="26">
          <cell r="C26">
            <v>22</v>
          </cell>
          <cell r="R26">
            <v>28300</v>
          </cell>
        </row>
        <row r="27">
          <cell r="C27">
            <v>23</v>
          </cell>
          <cell r="R27">
            <v>25792</v>
          </cell>
        </row>
        <row r="29">
          <cell r="C29">
            <v>24</v>
          </cell>
          <cell r="R29">
            <v>29600</v>
          </cell>
        </row>
        <row r="30">
          <cell r="C30">
            <v>25</v>
          </cell>
          <cell r="R30">
            <v>25009</v>
          </cell>
        </row>
        <row r="31">
          <cell r="C31">
            <v>26</v>
          </cell>
          <cell r="R31">
            <v>25212</v>
          </cell>
        </row>
        <row r="32">
          <cell r="C32">
            <v>27</v>
          </cell>
          <cell r="R32">
            <v>19366</v>
          </cell>
        </row>
        <row r="33">
          <cell r="C33">
            <v>28</v>
          </cell>
          <cell r="R33">
            <v>16127</v>
          </cell>
        </row>
        <row r="34">
          <cell r="C34">
            <v>29</v>
          </cell>
          <cell r="R34">
            <v>15553</v>
          </cell>
        </row>
        <row r="35">
          <cell r="C35">
            <v>30</v>
          </cell>
          <cell r="R35">
            <v>16400</v>
          </cell>
        </row>
        <row r="36">
          <cell r="C36">
            <v>31</v>
          </cell>
          <cell r="R36">
            <v>17890</v>
          </cell>
        </row>
        <row r="37">
          <cell r="C37">
            <v>32</v>
          </cell>
          <cell r="R37">
            <v>15100</v>
          </cell>
        </row>
        <row r="38">
          <cell r="C38">
            <v>33</v>
          </cell>
          <cell r="R38">
            <v>22400</v>
          </cell>
        </row>
        <row r="39">
          <cell r="C39">
            <v>34</v>
          </cell>
          <cell r="R39">
            <v>17000</v>
          </cell>
        </row>
        <row r="40">
          <cell r="C40">
            <v>35</v>
          </cell>
          <cell r="R40">
            <v>17000</v>
          </cell>
        </row>
        <row r="41">
          <cell r="C41">
            <v>36</v>
          </cell>
          <cell r="R41">
            <v>18663</v>
          </cell>
        </row>
        <row r="42">
          <cell r="C42">
            <v>37</v>
          </cell>
          <cell r="R42">
            <v>18800</v>
          </cell>
        </row>
        <row r="43">
          <cell r="C43">
            <v>38</v>
          </cell>
          <cell r="R43">
            <v>19400</v>
          </cell>
        </row>
        <row r="44">
          <cell r="C44">
            <v>39</v>
          </cell>
          <cell r="R44">
            <v>18800</v>
          </cell>
        </row>
        <row r="45">
          <cell r="C45">
            <v>40</v>
          </cell>
          <cell r="R45">
            <v>16500</v>
          </cell>
        </row>
        <row r="46">
          <cell r="C46">
            <v>41</v>
          </cell>
          <cell r="R46">
            <v>19300</v>
          </cell>
        </row>
        <row r="47">
          <cell r="C47">
            <v>42</v>
          </cell>
          <cell r="R47">
            <v>20300</v>
          </cell>
        </row>
        <row r="48">
          <cell r="C48">
            <v>43</v>
          </cell>
          <cell r="R48">
            <v>20100</v>
          </cell>
        </row>
        <row r="49">
          <cell r="C49">
            <v>44</v>
          </cell>
          <cell r="R49">
            <v>20400</v>
          </cell>
        </row>
        <row r="50">
          <cell r="C50">
            <v>45</v>
          </cell>
          <cell r="R50">
            <v>20600</v>
          </cell>
        </row>
        <row r="51">
          <cell r="C51">
            <v>46</v>
          </cell>
          <cell r="R51">
            <v>20400</v>
          </cell>
        </row>
        <row r="52">
          <cell r="C52">
            <v>47</v>
          </cell>
          <cell r="R52">
            <v>22300</v>
          </cell>
        </row>
        <row r="53">
          <cell r="C53">
            <v>48</v>
          </cell>
          <cell r="R53">
            <v>18300</v>
          </cell>
        </row>
        <row r="54">
          <cell r="C54">
            <v>49</v>
          </cell>
          <cell r="R54">
            <v>19200</v>
          </cell>
        </row>
        <row r="55">
          <cell r="C55">
            <v>50</v>
          </cell>
          <cell r="R55">
            <v>18300</v>
          </cell>
        </row>
        <row r="56">
          <cell r="C56">
            <v>51</v>
          </cell>
          <cell r="R56">
            <v>19300</v>
          </cell>
        </row>
        <row r="57">
          <cell r="C57">
            <v>52</v>
          </cell>
          <cell r="R57">
            <v>20000</v>
          </cell>
        </row>
        <row r="66">
          <cell r="R66">
            <v>17000</v>
          </cell>
        </row>
        <row r="67">
          <cell r="R67">
            <v>19535</v>
          </cell>
        </row>
        <row r="68">
          <cell r="R68">
            <v>16500</v>
          </cell>
        </row>
        <row r="69">
          <cell r="R69">
            <v>16300</v>
          </cell>
        </row>
        <row r="70">
          <cell r="R70">
            <v>15500</v>
          </cell>
        </row>
        <row r="71">
          <cell r="R71">
            <v>16300</v>
          </cell>
        </row>
        <row r="72">
          <cell r="R72">
            <v>16500</v>
          </cell>
        </row>
        <row r="73">
          <cell r="R73">
            <v>15300</v>
          </cell>
        </row>
        <row r="74">
          <cell r="R74">
            <v>16500</v>
          </cell>
        </row>
        <row r="75">
          <cell r="R75">
            <v>16300</v>
          </cell>
        </row>
        <row r="76">
          <cell r="R76">
            <v>19700</v>
          </cell>
        </row>
        <row r="77">
          <cell r="R77">
            <v>5100</v>
          </cell>
        </row>
        <row r="78">
          <cell r="R78">
            <v>13300</v>
          </cell>
        </row>
        <row r="79">
          <cell r="R79">
            <v>14100</v>
          </cell>
        </row>
        <row r="80">
          <cell r="R80">
            <v>17000</v>
          </cell>
        </row>
        <row r="81">
          <cell r="R81">
            <v>15900</v>
          </cell>
        </row>
        <row r="82">
          <cell r="R82">
            <v>18300</v>
          </cell>
        </row>
        <row r="83">
          <cell r="R83">
            <v>17300</v>
          </cell>
        </row>
        <row r="84">
          <cell r="R84">
            <v>17500</v>
          </cell>
        </row>
        <row r="85">
          <cell r="R85">
            <v>19800</v>
          </cell>
        </row>
        <row r="86">
          <cell r="R86">
            <v>18000</v>
          </cell>
        </row>
        <row r="87">
          <cell r="R87">
            <v>22700</v>
          </cell>
        </row>
        <row r="88">
          <cell r="R88">
            <v>18800</v>
          </cell>
        </row>
        <row r="89">
          <cell r="R89">
            <v>19300</v>
          </cell>
        </row>
        <row r="90">
          <cell r="R90">
            <v>22200</v>
          </cell>
        </row>
        <row r="91">
          <cell r="R91">
            <v>16600</v>
          </cell>
        </row>
        <row r="92">
          <cell r="R92">
            <v>16600</v>
          </cell>
        </row>
        <row r="93">
          <cell r="R93">
            <v>19700</v>
          </cell>
        </row>
        <row r="94">
          <cell r="R94">
            <v>19400</v>
          </cell>
        </row>
        <row r="95">
          <cell r="R95">
            <v>13500</v>
          </cell>
        </row>
        <row r="96">
          <cell r="R96">
            <v>20700</v>
          </cell>
        </row>
        <row r="97">
          <cell r="R97">
            <v>11000</v>
          </cell>
        </row>
        <row r="98">
          <cell r="R98">
            <v>18300</v>
          </cell>
        </row>
        <row r="99">
          <cell r="R99">
            <v>16000</v>
          </cell>
        </row>
        <row r="100">
          <cell r="R100">
            <v>15300</v>
          </cell>
        </row>
        <row r="101">
          <cell r="R101">
            <v>17200</v>
          </cell>
        </row>
        <row r="102">
          <cell r="R102">
            <v>21300</v>
          </cell>
        </row>
        <row r="103">
          <cell r="R103">
            <v>14500</v>
          </cell>
        </row>
        <row r="104">
          <cell r="R104">
            <v>17100</v>
          </cell>
        </row>
        <row r="105">
          <cell r="R105">
            <v>13000</v>
          </cell>
        </row>
        <row r="106">
          <cell r="R106">
            <v>18100</v>
          </cell>
        </row>
        <row r="107">
          <cell r="R107">
            <v>18500</v>
          </cell>
        </row>
        <row r="108">
          <cell r="R108">
            <v>12100</v>
          </cell>
        </row>
        <row r="109">
          <cell r="R109">
            <v>20000</v>
          </cell>
        </row>
        <row r="110">
          <cell r="R110">
            <v>14000</v>
          </cell>
        </row>
        <row r="111">
          <cell r="R111">
            <v>10000</v>
          </cell>
        </row>
        <row r="112">
          <cell r="R112">
            <v>15100</v>
          </cell>
        </row>
        <row r="113">
          <cell r="R113">
            <v>20500</v>
          </cell>
        </row>
        <row r="114">
          <cell r="R114">
            <v>16600</v>
          </cell>
        </row>
        <row r="115">
          <cell r="R115">
            <v>14500</v>
          </cell>
        </row>
        <row r="116">
          <cell r="R116">
            <v>18600</v>
          </cell>
        </row>
        <row r="117">
          <cell r="R117">
            <v>13500</v>
          </cell>
        </row>
      </sheetData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/>
      <sheetData sheetId="17"/>
      <sheetData sheetId="18"/>
      <sheetData sheetId="19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>
        <row r="5">
          <cell r="C5">
            <v>1</v>
          </cell>
        </row>
      </sheetData>
      <sheetData sheetId="41">
        <row r="5">
          <cell r="C5">
            <v>1</v>
          </cell>
        </row>
      </sheetData>
      <sheetData sheetId="42">
        <row r="5">
          <cell r="C5">
            <v>1</v>
          </cell>
        </row>
      </sheetData>
      <sheetData sheetId="43">
        <row r="5">
          <cell r="C5">
            <v>1</v>
          </cell>
        </row>
      </sheetData>
      <sheetData sheetId="44">
        <row r="5">
          <cell r="C5">
            <v>1</v>
          </cell>
        </row>
      </sheetData>
      <sheetData sheetId="45">
        <row r="5">
          <cell r="C5">
            <v>1</v>
          </cell>
        </row>
      </sheetData>
      <sheetData sheetId="46">
        <row r="5">
          <cell r="C5">
            <v>1</v>
          </cell>
        </row>
      </sheetData>
      <sheetData sheetId="47" refreshError="1"/>
      <sheetData sheetId="48" refreshError="1"/>
      <sheetData sheetId="49" refreshError="1"/>
      <sheetData sheetId="50">
        <row r="5">
          <cell r="C5">
            <v>1</v>
          </cell>
        </row>
      </sheetData>
      <sheetData sheetId="51">
        <row r="5">
          <cell r="C5">
            <v>1</v>
          </cell>
        </row>
      </sheetData>
      <sheetData sheetId="52">
        <row r="5">
          <cell r="C5">
            <v>1</v>
          </cell>
        </row>
      </sheetData>
      <sheetData sheetId="53">
        <row r="5">
          <cell r="C5">
            <v>1</v>
          </cell>
        </row>
      </sheetData>
      <sheetData sheetId="54">
        <row r="5">
          <cell r="C5">
            <v>1</v>
          </cell>
        </row>
      </sheetData>
      <sheetData sheetId="55">
        <row r="5">
          <cell r="C5">
            <v>1</v>
          </cell>
        </row>
      </sheetData>
      <sheetData sheetId="56">
        <row r="5">
          <cell r="C5">
            <v>1</v>
          </cell>
        </row>
      </sheetData>
      <sheetData sheetId="57">
        <row r="5">
          <cell r="C5">
            <v>1</v>
          </cell>
        </row>
      </sheetData>
      <sheetData sheetId="58">
        <row r="5">
          <cell r="C5">
            <v>1</v>
          </cell>
        </row>
      </sheetData>
      <sheetData sheetId="59" refreshError="1"/>
      <sheetData sheetId="60">
        <row r="5">
          <cell r="C5">
            <v>1</v>
          </cell>
        </row>
      </sheetData>
      <sheetData sheetId="61">
        <row r="5">
          <cell r="C5">
            <v>1</v>
          </cell>
        </row>
      </sheetData>
      <sheetData sheetId="62" refreshError="1"/>
      <sheetData sheetId="63" refreshError="1"/>
      <sheetData sheetId="64" refreshError="1"/>
      <sheetData sheetId="65" refreshError="1"/>
      <sheetData sheetId="66" refreshError="1"/>
      <sheetData sheetId="67">
        <row r="5">
          <cell r="C5">
            <v>1</v>
          </cell>
        </row>
      </sheetData>
      <sheetData sheetId="68">
        <row r="5">
          <cell r="C5">
            <v>1</v>
          </cell>
        </row>
      </sheetData>
      <sheetData sheetId="69">
        <row r="5">
          <cell r="C5">
            <v>1</v>
          </cell>
        </row>
      </sheetData>
      <sheetData sheetId="70">
        <row r="5">
          <cell r="C5">
            <v>1</v>
          </cell>
        </row>
      </sheetData>
      <sheetData sheetId="71">
        <row r="5">
          <cell r="C5">
            <v>1</v>
          </cell>
        </row>
      </sheetData>
      <sheetData sheetId="72" refreshError="1"/>
      <sheetData sheetId="73">
        <row r="5">
          <cell r="C5">
            <v>1</v>
          </cell>
        </row>
      </sheetData>
      <sheetData sheetId="74">
        <row r="5">
          <cell r="C5">
            <v>1</v>
          </cell>
        </row>
      </sheetData>
      <sheetData sheetId="75">
        <row r="5">
          <cell r="C5">
            <v>1</v>
          </cell>
        </row>
      </sheetData>
      <sheetData sheetId="76">
        <row r="5">
          <cell r="C5">
            <v>1</v>
          </cell>
        </row>
      </sheetData>
      <sheetData sheetId="77">
        <row r="5">
          <cell r="C5">
            <v>1</v>
          </cell>
        </row>
      </sheetData>
      <sheetData sheetId="78">
        <row r="5">
          <cell r="C5">
            <v>1</v>
          </cell>
        </row>
      </sheetData>
      <sheetData sheetId="79">
        <row r="5">
          <cell r="C5">
            <v>1</v>
          </cell>
        </row>
      </sheetData>
      <sheetData sheetId="80" refreshError="1"/>
      <sheetData sheetId="81">
        <row r="5">
          <cell r="C5">
            <v>0</v>
          </cell>
        </row>
      </sheetData>
      <sheetData sheetId="82">
        <row r="5">
          <cell r="C5">
            <v>0</v>
          </cell>
        </row>
      </sheetData>
      <sheetData sheetId="83">
        <row r="5">
          <cell r="C5">
            <v>0</v>
          </cell>
        </row>
      </sheetData>
      <sheetData sheetId="84">
        <row r="5">
          <cell r="C5">
            <v>0</v>
          </cell>
        </row>
      </sheetData>
      <sheetData sheetId="85">
        <row r="5">
          <cell r="C5">
            <v>0</v>
          </cell>
        </row>
      </sheetData>
      <sheetData sheetId="86">
        <row r="5">
          <cell r="C5">
            <v>0</v>
          </cell>
        </row>
      </sheetData>
      <sheetData sheetId="87">
        <row r="5">
          <cell r="C5">
            <v>0</v>
          </cell>
        </row>
      </sheetData>
      <sheetData sheetId="88">
        <row r="5">
          <cell r="C5">
            <v>0</v>
          </cell>
        </row>
      </sheetData>
      <sheetData sheetId="89">
        <row r="5">
          <cell r="C5">
            <v>0</v>
          </cell>
        </row>
      </sheetData>
      <sheetData sheetId="90">
        <row r="5">
          <cell r="C5">
            <v>0</v>
          </cell>
        </row>
      </sheetData>
      <sheetData sheetId="91">
        <row r="5">
          <cell r="C5">
            <v>0</v>
          </cell>
        </row>
      </sheetData>
      <sheetData sheetId="92">
        <row r="5">
          <cell r="C5">
            <v>0</v>
          </cell>
        </row>
      </sheetData>
      <sheetData sheetId="93">
        <row r="5">
          <cell r="C5">
            <v>0</v>
          </cell>
        </row>
      </sheetData>
      <sheetData sheetId="94">
        <row r="5">
          <cell r="C5">
            <v>1</v>
          </cell>
        </row>
      </sheetData>
      <sheetData sheetId="95">
        <row r="5">
          <cell r="C5">
            <v>0</v>
          </cell>
        </row>
      </sheetData>
      <sheetData sheetId="96">
        <row r="5">
          <cell r="C5">
            <v>1</v>
          </cell>
        </row>
      </sheetData>
      <sheetData sheetId="97" refreshError="1"/>
      <sheetData sheetId="98">
        <row r="5">
          <cell r="C5">
            <v>1</v>
          </cell>
        </row>
      </sheetData>
      <sheetData sheetId="99">
        <row r="5">
          <cell r="C5">
            <v>1</v>
          </cell>
        </row>
      </sheetData>
      <sheetData sheetId="100">
        <row r="5">
          <cell r="C5">
            <v>1</v>
          </cell>
        </row>
      </sheetData>
      <sheetData sheetId="101">
        <row r="5">
          <cell r="C5">
            <v>1</v>
          </cell>
        </row>
      </sheetData>
      <sheetData sheetId="102">
        <row r="5">
          <cell r="C5">
            <v>1</v>
          </cell>
        </row>
      </sheetData>
      <sheetData sheetId="103">
        <row r="5">
          <cell r="C5">
            <v>1</v>
          </cell>
        </row>
      </sheetData>
      <sheetData sheetId="104">
        <row r="5">
          <cell r="C5">
            <v>1</v>
          </cell>
        </row>
      </sheetData>
      <sheetData sheetId="105">
        <row r="5">
          <cell r="C5">
            <v>1</v>
          </cell>
        </row>
      </sheetData>
      <sheetData sheetId="106">
        <row r="5">
          <cell r="C5">
            <v>1</v>
          </cell>
        </row>
      </sheetData>
      <sheetData sheetId="107">
        <row r="5">
          <cell r="C5">
            <v>1</v>
          </cell>
        </row>
      </sheetData>
      <sheetData sheetId="108">
        <row r="5">
          <cell r="C5">
            <v>1</v>
          </cell>
        </row>
      </sheetData>
      <sheetData sheetId="109">
        <row r="5">
          <cell r="C5">
            <v>1</v>
          </cell>
        </row>
      </sheetData>
      <sheetData sheetId="110">
        <row r="5">
          <cell r="C5">
            <v>1</v>
          </cell>
        </row>
      </sheetData>
      <sheetData sheetId="111">
        <row r="5">
          <cell r="C5">
            <v>1</v>
          </cell>
        </row>
      </sheetData>
      <sheetData sheetId="112">
        <row r="5">
          <cell r="C5">
            <v>1</v>
          </cell>
        </row>
      </sheetData>
      <sheetData sheetId="113">
        <row r="5">
          <cell r="C5">
            <v>1</v>
          </cell>
        </row>
      </sheetData>
      <sheetData sheetId="114">
        <row r="5">
          <cell r="C5">
            <v>1</v>
          </cell>
        </row>
      </sheetData>
      <sheetData sheetId="115">
        <row r="5">
          <cell r="C5">
            <v>1</v>
          </cell>
        </row>
      </sheetData>
      <sheetData sheetId="116">
        <row r="5">
          <cell r="C5">
            <v>1</v>
          </cell>
        </row>
      </sheetData>
      <sheetData sheetId="117">
        <row r="5">
          <cell r="C5">
            <v>0</v>
          </cell>
        </row>
      </sheetData>
      <sheetData sheetId="118">
        <row r="5">
          <cell r="C5">
            <v>0</v>
          </cell>
        </row>
      </sheetData>
      <sheetData sheetId="119">
        <row r="5">
          <cell r="C5">
            <v>0</v>
          </cell>
        </row>
      </sheetData>
      <sheetData sheetId="120">
        <row r="5">
          <cell r="C5">
            <v>0</v>
          </cell>
        </row>
      </sheetData>
      <sheetData sheetId="121">
        <row r="5">
          <cell r="C5">
            <v>0</v>
          </cell>
        </row>
      </sheetData>
      <sheetData sheetId="122">
        <row r="5">
          <cell r="C5">
            <v>0</v>
          </cell>
        </row>
      </sheetData>
      <sheetData sheetId="123">
        <row r="5">
          <cell r="C5">
            <v>0</v>
          </cell>
        </row>
      </sheetData>
      <sheetData sheetId="124">
        <row r="5">
          <cell r="C5">
            <v>0</v>
          </cell>
        </row>
      </sheetData>
      <sheetData sheetId="125">
        <row r="5">
          <cell r="C5">
            <v>0</v>
          </cell>
        </row>
      </sheetData>
      <sheetData sheetId="126">
        <row r="5">
          <cell r="C5">
            <v>0</v>
          </cell>
        </row>
      </sheetData>
      <sheetData sheetId="127">
        <row r="5">
          <cell r="C5">
            <v>1</v>
          </cell>
        </row>
      </sheetData>
      <sheetData sheetId="128">
        <row r="5">
          <cell r="C5">
            <v>1</v>
          </cell>
        </row>
      </sheetData>
      <sheetData sheetId="129">
        <row r="5">
          <cell r="C5">
            <v>1</v>
          </cell>
        </row>
      </sheetData>
      <sheetData sheetId="130">
        <row r="5">
          <cell r="C5">
            <v>1</v>
          </cell>
        </row>
      </sheetData>
      <sheetData sheetId="131">
        <row r="5">
          <cell r="C5">
            <v>1</v>
          </cell>
        </row>
      </sheetData>
      <sheetData sheetId="132">
        <row r="5">
          <cell r="C5">
            <v>1</v>
          </cell>
        </row>
      </sheetData>
      <sheetData sheetId="133">
        <row r="5">
          <cell r="C5">
            <v>1</v>
          </cell>
        </row>
      </sheetData>
      <sheetData sheetId="134">
        <row r="5">
          <cell r="C5">
            <v>1</v>
          </cell>
        </row>
      </sheetData>
      <sheetData sheetId="135">
        <row r="5">
          <cell r="C5">
            <v>1</v>
          </cell>
        </row>
      </sheetData>
      <sheetData sheetId="136">
        <row r="5">
          <cell r="C5">
            <v>1</v>
          </cell>
        </row>
      </sheetData>
      <sheetData sheetId="137">
        <row r="5">
          <cell r="C5">
            <v>1</v>
          </cell>
        </row>
      </sheetData>
      <sheetData sheetId="138">
        <row r="5">
          <cell r="C5">
            <v>1</v>
          </cell>
        </row>
      </sheetData>
      <sheetData sheetId="139">
        <row r="5">
          <cell r="C5">
            <v>1</v>
          </cell>
        </row>
      </sheetData>
      <sheetData sheetId="140"/>
      <sheetData sheetId="141">
        <row r="5">
          <cell r="C5">
            <v>1</v>
          </cell>
        </row>
      </sheetData>
      <sheetData sheetId="142"/>
      <sheetData sheetId="143">
        <row r="5">
          <cell r="C5">
            <v>1</v>
          </cell>
        </row>
      </sheetData>
      <sheetData sheetId="144"/>
      <sheetData sheetId="145">
        <row r="5">
          <cell r="C5">
            <v>0</v>
          </cell>
        </row>
      </sheetData>
      <sheetData sheetId="146">
        <row r="5">
          <cell r="C5">
            <v>0</v>
          </cell>
        </row>
      </sheetData>
      <sheetData sheetId="147">
        <row r="5">
          <cell r="C5">
            <v>0</v>
          </cell>
        </row>
      </sheetData>
      <sheetData sheetId="148">
        <row r="5">
          <cell r="C5">
            <v>0</v>
          </cell>
        </row>
      </sheetData>
      <sheetData sheetId="149">
        <row r="5">
          <cell r="C5">
            <v>0</v>
          </cell>
        </row>
      </sheetData>
      <sheetData sheetId="150">
        <row r="5">
          <cell r="C5">
            <v>0</v>
          </cell>
        </row>
      </sheetData>
      <sheetData sheetId="151">
        <row r="5">
          <cell r="C5">
            <v>0</v>
          </cell>
        </row>
      </sheetData>
      <sheetData sheetId="152">
        <row r="5">
          <cell r="C5">
            <v>0</v>
          </cell>
        </row>
      </sheetData>
      <sheetData sheetId="153">
        <row r="5">
          <cell r="C5">
            <v>0</v>
          </cell>
        </row>
      </sheetData>
      <sheetData sheetId="154">
        <row r="5">
          <cell r="C5">
            <v>0</v>
          </cell>
        </row>
      </sheetData>
      <sheetData sheetId="155">
        <row r="5">
          <cell r="C5">
            <v>0</v>
          </cell>
        </row>
      </sheetData>
      <sheetData sheetId="156">
        <row r="5">
          <cell r="C5">
            <v>0</v>
          </cell>
        </row>
      </sheetData>
      <sheetData sheetId="157">
        <row r="5">
          <cell r="C5">
            <v>0</v>
          </cell>
        </row>
      </sheetData>
      <sheetData sheetId="158">
        <row r="5">
          <cell r="C5">
            <v>0</v>
          </cell>
        </row>
      </sheetData>
      <sheetData sheetId="159">
        <row r="5">
          <cell r="C5">
            <v>1</v>
          </cell>
        </row>
      </sheetData>
      <sheetData sheetId="160">
        <row r="5">
          <cell r="C5">
            <v>0</v>
          </cell>
        </row>
      </sheetData>
      <sheetData sheetId="161">
        <row r="5">
          <cell r="C5">
            <v>1</v>
          </cell>
        </row>
      </sheetData>
      <sheetData sheetId="162">
        <row r="5">
          <cell r="C5">
            <v>1</v>
          </cell>
        </row>
      </sheetData>
      <sheetData sheetId="163">
        <row r="5">
          <cell r="C5">
            <v>1</v>
          </cell>
        </row>
      </sheetData>
      <sheetData sheetId="164">
        <row r="5">
          <cell r="C5">
            <v>1</v>
          </cell>
        </row>
      </sheetData>
      <sheetData sheetId="165">
        <row r="5">
          <cell r="C5">
            <v>1</v>
          </cell>
        </row>
      </sheetData>
      <sheetData sheetId="166">
        <row r="5">
          <cell r="C5">
            <v>1</v>
          </cell>
        </row>
      </sheetData>
      <sheetData sheetId="167">
        <row r="5">
          <cell r="C5">
            <v>1</v>
          </cell>
        </row>
      </sheetData>
      <sheetData sheetId="168">
        <row r="5">
          <cell r="C5">
            <v>1</v>
          </cell>
        </row>
      </sheetData>
      <sheetData sheetId="169">
        <row r="5">
          <cell r="C5">
            <v>1</v>
          </cell>
        </row>
      </sheetData>
      <sheetData sheetId="170">
        <row r="5">
          <cell r="C5">
            <v>1</v>
          </cell>
        </row>
      </sheetData>
      <sheetData sheetId="171">
        <row r="5">
          <cell r="C5">
            <v>1</v>
          </cell>
        </row>
      </sheetData>
      <sheetData sheetId="172">
        <row r="5">
          <cell r="C5">
            <v>1</v>
          </cell>
        </row>
      </sheetData>
      <sheetData sheetId="173">
        <row r="5">
          <cell r="C5">
            <v>1</v>
          </cell>
        </row>
      </sheetData>
      <sheetData sheetId="174">
        <row r="5">
          <cell r="C5">
            <v>1</v>
          </cell>
        </row>
      </sheetData>
      <sheetData sheetId="175">
        <row r="5">
          <cell r="C5">
            <v>1</v>
          </cell>
        </row>
      </sheetData>
      <sheetData sheetId="176">
        <row r="5">
          <cell r="C5">
            <v>1</v>
          </cell>
        </row>
      </sheetData>
      <sheetData sheetId="177"/>
      <sheetData sheetId="178"/>
      <sheetData sheetId="179"/>
      <sheetData sheetId="180"/>
      <sheetData sheetId="181"/>
      <sheetData sheetId="182">
        <row r="5">
          <cell r="C5">
            <v>0</v>
          </cell>
        </row>
      </sheetData>
      <sheetData sheetId="183">
        <row r="5">
          <cell r="C5">
            <v>0</v>
          </cell>
        </row>
      </sheetData>
      <sheetData sheetId="184">
        <row r="5">
          <cell r="C5">
            <v>0</v>
          </cell>
        </row>
      </sheetData>
      <sheetData sheetId="185">
        <row r="5">
          <cell r="C5">
            <v>0</v>
          </cell>
        </row>
      </sheetData>
      <sheetData sheetId="186">
        <row r="5">
          <cell r="C5">
            <v>0</v>
          </cell>
        </row>
      </sheetData>
      <sheetData sheetId="187">
        <row r="5">
          <cell r="C5">
            <v>0</v>
          </cell>
        </row>
      </sheetData>
      <sheetData sheetId="188">
        <row r="5">
          <cell r="C5">
            <v>0</v>
          </cell>
        </row>
      </sheetData>
      <sheetData sheetId="189">
        <row r="5">
          <cell r="C5">
            <v>0</v>
          </cell>
        </row>
      </sheetData>
      <sheetData sheetId="190">
        <row r="5">
          <cell r="C5">
            <v>0</v>
          </cell>
        </row>
      </sheetData>
      <sheetData sheetId="191"/>
      <sheetData sheetId="192"/>
      <sheetData sheetId="193"/>
      <sheetData sheetId="194" refreshError="1"/>
      <sheetData sheetId="195" refreshError="1"/>
      <sheetData sheetId="196">
        <row r="5">
          <cell r="C5">
            <v>1</v>
          </cell>
        </row>
      </sheetData>
      <sheetData sheetId="197">
        <row r="5">
          <cell r="C5">
            <v>1</v>
          </cell>
        </row>
      </sheetData>
      <sheetData sheetId="198">
        <row r="5">
          <cell r="C5">
            <v>1</v>
          </cell>
        </row>
      </sheetData>
      <sheetData sheetId="199">
        <row r="5">
          <cell r="C5">
            <v>1</v>
          </cell>
        </row>
      </sheetData>
      <sheetData sheetId="200">
        <row r="5">
          <cell r="C5">
            <v>1</v>
          </cell>
        </row>
      </sheetData>
      <sheetData sheetId="201">
        <row r="5">
          <cell r="C5">
            <v>1</v>
          </cell>
        </row>
      </sheetData>
      <sheetData sheetId="202">
        <row r="5">
          <cell r="C5">
            <v>1</v>
          </cell>
        </row>
      </sheetData>
      <sheetData sheetId="203"/>
      <sheetData sheetId="204">
        <row r="5">
          <cell r="C5">
            <v>1</v>
          </cell>
        </row>
      </sheetData>
      <sheetData sheetId="205">
        <row r="5">
          <cell r="C5">
            <v>1</v>
          </cell>
        </row>
      </sheetData>
      <sheetData sheetId="206">
        <row r="5">
          <cell r="C5">
            <v>1</v>
          </cell>
        </row>
      </sheetData>
      <sheetData sheetId="207">
        <row r="5">
          <cell r="C5">
            <v>1</v>
          </cell>
        </row>
      </sheetData>
      <sheetData sheetId="208">
        <row r="5">
          <cell r="C5">
            <v>1</v>
          </cell>
        </row>
      </sheetData>
      <sheetData sheetId="209">
        <row r="5">
          <cell r="C5">
            <v>1</v>
          </cell>
        </row>
      </sheetData>
      <sheetData sheetId="210">
        <row r="5">
          <cell r="C5">
            <v>1</v>
          </cell>
        </row>
      </sheetData>
      <sheetData sheetId="211">
        <row r="5">
          <cell r="C5">
            <v>1</v>
          </cell>
        </row>
      </sheetData>
      <sheetData sheetId="212">
        <row r="5">
          <cell r="C5">
            <v>1</v>
          </cell>
        </row>
      </sheetData>
      <sheetData sheetId="213">
        <row r="5">
          <cell r="C5">
            <v>1</v>
          </cell>
        </row>
      </sheetData>
      <sheetData sheetId="214"/>
      <sheetData sheetId="215"/>
      <sheetData sheetId="216"/>
      <sheetData sheetId="217">
        <row r="5">
          <cell r="C5">
            <v>0</v>
          </cell>
        </row>
      </sheetData>
      <sheetData sheetId="218">
        <row r="5">
          <cell r="C5">
            <v>0</v>
          </cell>
        </row>
      </sheetData>
      <sheetData sheetId="219">
        <row r="5">
          <cell r="C5">
            <v>0</v>
          </cell>
        </row>
      </sheetData>
      <sheetData sheetId="220">
        <row r="5">
          <cell r="C5">
            <v>0</v>
          </cell>
        </row>
      </sheetData>
      <sheetData sheetId="221">
        <row r="5">
          <cell r="C5">
            <v>0</v>
          </cell>
        </row>
      </sheetData>
      <sheetData sheetId="222">
        <row r="5">
          <cell r="C5">
            <v>0</v>
          </cell>
        </row>
      </sheetData>
      <sheetData sheetId="223">
        <row r="5">
          <cell r="C5">
            <v>0</v>
          </cell>
        </row>
      </sheetData>
      <sheetData sheetId="224">
        <row r="5">
          <cell r="C5">
            <v>0</v>
          </cell>
        </row>
      </sheetData>
      <sheetData sheetId="225">
        <row r="5">
          <cell r="C5">
            <v>1</v>
          </cell>
        </row>
      </sheetData>
      <sheetData sheetId="226">
        <row r="5">
          <cell r="C5">
            <v>1</v>
          </cell>
        </row>
      </sheetData>
      <sheetData sheetId="227">
        <row r="5">
          <cell r="C5">
            <v>1</v>
          </cell>
        </row>
      </sheetData>
      <sheetData sheetId="228">
        <row r="5">
          <cell r="C5">
            <v>1</v>
          </cell>
        </row>
      </sheetData>
      <sheetData sheetId="229">
        <row r="5">
          <cell r="C5">
            <v>1</v>
          </cell>
        </row>
      </sheetData>
      <sheetData sheetId="230">
        <row r="5">
          <cell r="C5">
            <v>1</v>
          </cell>
        </row>
      </sheetData>
      <sheetData sheetId="231">
        <row r="5">
          <cell r="C5">
            <v>1</v>
          </cell>
        </row>
      </sheetData>
      <sheetData sheetId="232">
        <row r="5">
          <cell r="C5">
            <v>1</v>
          </cell>
        </row>
      </sheetData>
      <sheetData sheetId="233">
        <row r="5">
          <cell r="C5">
            <v>1</v>
          </cell>
        </row>
      </sheetData>
      <sheetData sheetId="234">
        <row r="5">
          <cell r="C5">
            <v>1</v>
          </cell>
        </row>
      </sheetData>
      <sheetData sheetId="235">
        <row r="5">
          <cell r="C5">
            <v>1</v>
          </cell>
        </row>
      </sheetData>
      <sheetData sheetId="236">
        <row r="5">
          <cell r="C5">
            <v>1</v>
          </cell>
        </row>
      </sheetData>
      <sheetData sheetId="237">
        <row r="5">
          <cell r="C5">
            <v>1</v>
          </cell>
        </row>
      </sheetData>
      <sheetData sheetId="238">
        <row r="5">
          <cell r="C5">
            <v>1</v>
          </cell>
        </row>
      </sheetData>
      <sheetData sheetId="239">
        <row r="5">
          <cell r="C5">
            <v>1</v>
          </cell>
        </row>
      </sheetData>
      <sheetData sheetId="240">
        <row r="5">
          <cell r="C5">
            <v>1</v>
          </cell>
        </row>
      </sheetData>
      <sheetData sheetId="241">
        <row r="5">
          <cell r="C5">
            <v>1</v>
          </cell>
        </row>
      </sheetData>
      <sheetData sheetId="242">
        <row r="5">
          <cell r="C5">
            <v>1</v>
          </cell>
        </row>
      </sheetData>
      <sheetData sheetId="243">
        <row r="5">
          <cell r="C5">
            <v>1</v>
          </cell>
        </row>
      </sheetData>
      <sheetData sheetId="244">
        <row r="5">
          <cell r="C5">
            <v>1</v>
          </cell>
        </row>
      </sheetData>
      <sheetData sheetId="245">
        <row r="5">
          <cell r="C5">
            <v>1</v>
          </cell>
        </row>
      </sheetData>
      <sheetData sheetId="246">
        <row r="5">
          <cell r="C5">
            <v>1</v>
          </cell>
        </row>
      </sheetData>
      <sheetData sheetId="247">
        <row r="5">
          <cell r="C5">
            <v>1</v>
          </cell>
        </row>
      </sheetData>
      <sheetData sheetId="248">
        <row r="5">
          <cell r="C5">
            <v>1</v>
          </cell>
        </row>
      </sheetData>
      <sheetData sheetId="249">
        <row r="5">
          <cell r="C5">
            <v>1</v>
          </cell>
        </row>
      </sheetData>
      <sheetData sheetId="250">
        <row r="5">
          <cell r="C5">
            <v>1</v>
          </cell>
        </row>
      </sheetData>
      <sheetData sheetId="251">
        <row r="5">
          <cell r="C5">
            <v>1</v>
          </cell>
        </row>
      </sheetData>
      <sheetData sheetId="252">
        <row r="5">
          <cell r="C5">
            <v>0</v>
          </cell>
        </row>
      </sheetData>
      <sheetData sheetId="253">
        <row r="5">
          <cell r="C5">
            <v>0</v>
          </cell>
        </row>
      </sheetData>
      <sheetData sheetId="254">
        <row r="5">
          <cell r="C5">
            <v>0</v>
          </cell>
        </row>
      </sheetData>
      <sheetData sheetId="255">
        <row r="5">
          <cell r="C5">
            <v>0</v>
          </cell>
        </row>
      </sheetData>
      <sheetData sheetId="256">
        <row r="5">
          <cell r="C5">
            <v>0</v>
          </cell>
        </row>
      </sheetData>
      <sheetData sheetId="257">
        <row r="5">
          <cell r="C5">
            <v>0</v>
          </cell>
        </row>
      </sheetData>
      <sheetData sheetId="258">
        <row r="5">
          <cell r="C5">
            <v>0</v>
          </cell>
        </row>
      </sheetData>
      <sheetData sheetId="259">
        <row r="5">
          <cell r="C5">
            <v>1</v>
          </cell>
        </row>
      </sheetData>
      <sheetData sheetId="260">
        <row r="5">
          <cell r="C5">
            <v>1</v>
          </cell>
        </row>
      </sheetData>
      <sheetData sheetId="261">
        <row r="5">
          <cell r="C5">
            <v>1</v>
          </cell>
        </row>
      </sheetData>
      <sheetData sheetId="262">
        <row r="5">
          <cell r="C5"/>
        </row>
      </sheetData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>
        <row r="5">
          <cell r="C5">
            <v>0</v>
          </cell>
        </row>
      </sheetData>
      <sheetData sheetId="271">
        <row r="5">
          <cell r="C5">
            <v>1</v>
          </cell>
        </row>
      </sheetData>
      <sheetData sheetId="272">
        <row r="5">
          <cell r="C5">
            <v>1</v>
          </cell>
        </row>
      </sheetData>
      <sheetData sheetId="273">
        <row r="5">
          <cell r="C5">
            <v>1</v>
          </cell>
        </row>
      </sheetData>
      <sheetData sheetId="274">
        <row r="5">
          <cell r="C5">
            <v>1</v>
          </cell>
        </row>
      </sheetData>
      <sheetData sheetId="275">
        <row r="5">
          <cell r="C5">
            <v>0</v>
          </cell>
        </row>
      </sheetData>
      <sheetData sheetId="276">
        <row r="5">
          <cell r="C5">
            <v>1</v>
          </cell>
        </row>
      </sheetData>
      <sheetData sheetId="277">
        <row r="5">
          <cell r="C5">
            <v>1</v>
          </cell>
        </row>
      </sheetData>
      <sheetData sheetId="278">
        <row r="5">
          <cell r="C5">
            <v>0</v>
          </cell>
        </row>
      </sheetData>
      <sheetData sheetId="279">
        <row r="5">
          <cell r="C5">
            <v>1</v>
          </cell>
        </row>
      </sheetData>
      <sheetData sheetId="280">
        <row r="5">
          <cell r="C5">
            <v>1</v>
          </cell>
        </row>
      </sheetData>
      <sheetData sheetId="281">
        <row r="5">
          <cell r="C5">
            <v>1</v>
          </cell>
        </row>
      </sheetData>
      <sheetData sheetId="282">
        <row r="5">
          <cell r="C5">
            <v>1</v>
          </cell>
        </row>
      </sheetData>
      <sheetData sheetId="283">
        <row r="5">
          <cell r="C5">
            <v>1</v>
          </cell>
        </row>
      </sheetData>
      <sheetData sheetId="284">
        <row r="5">
          <cell r="C5">
            <v>1</v>
          </cell>
        </row>
      </sheetData>
      <sheetData sheetId="285">
        <row r="5">
          <cell r="C5">
            <v>1</v>
          </cell>
        </row>
      </sheetData>
      <sheetData sheetId="286">
        <row r="5">
          <cell r="C5">
            <v>0</v>
          </cell>
        </row>
      </sheetData>
      <sheetData sheetId="287">
        <row r="5">
          <cell r="C5">
            <v>1</v>
          </cell>
        </row>
      </sheetData>
      <sheetData sheetId="288">
        <row r="5">
          <cell r="C5">
            <v>1</v>
          </cell>
        </row>
      </sheetData>
      <sheetData sheetId="289">
        <row r="5">
          <cell r="C5">
            <v>1</v>
          </cell>
        </row>
      </sheetData>
      <sheetData sheetId="290">
        <row r="5">
          <cell r="C5">
            <v>1</v>
          </cell>
        </row>
      </sheetData>
      <sheetData sheetId="291">
        <row r="5">
          <cell r="C5">
            <v>0</v>
          </cell>
        </row>
      </sheetData>
      <sheetData sheetId="292">
        <row r="5">
          <cell r="C5">
            <v>0</v>
          </cell>
        </row>
      </sheetData>
      <sheetData sheetId="293">
        <row r="5">
          <cell r="C5">
            <v>1</v>
          </cell>
        </row>
      </sheetData>
      <sheetData sheetId="294">
        <row r="5">
          <cell r="C5">
            <v>0</v>
          </cell>
        </row>
      </sheetData>
      <sheetData sheetId="295">
        <row r="5">
          <cell r="C5">
            <v>0</v>
          </cell>
        </row>
      </sheetData>
      <sheetData sheetId="296">
        <row r="5">
          <cell r="C5">
            <v>0</v>
          </cell>
        </row>
      </sheetData>
      <sheetData sheetId="297">
        <row r="5">
          <cell r="C5">
            <v>0</v>
          </cell>
        </row>
      </sheetData>
      <sheetData sheetId="298">
        <row r="5">
          <cell r="C5">
            <v>1</v>
          </cell>
        </row>
      </sheetData>
      <sheetData sheetId="299">
        <row r="5">
          <cell r="C5">
            <v>1</v>
          </cell>
        </row>
      </sheetData>
      <sheetData sheetId="300">
        <row r="5">
          <cell r="C5">
            <v>0</v>
          </cell>
        </row>
      </sheetData>
      <sheetData sheetId="301">
        <row r="5">
          <cell r="C5">
            <v>1</v>
          </cell>
        </row>
      </sheetData>
      <sheetData sheetId="302">
        <row r="5">
          <cell r="C5">
            <v>1</v>
          </cell>
        </row>
      </sheetData>
      <sheetData sheetId="303">
        <row r="5">
          <cell r="C5">
            <v>1</v>
          </cell>
        </row>
      </sheetData>
      <sheetData sheetId="304">
        <row r="5">
          <cell r="C5">
            <v>1</v>
          </cell>
        </row>
      </sheetData>
      <sheetData sheetId="305">
        <row r="5">
          <cell r="C5">
            <v>1</v>
          </cell>
        </row>
      </sheetData>
      <sheetData sheetId="306">
        <row r="5">
          <cell r="C5">
            <v>1</v>
          </cell>
        </row>
      </sheetData>
      <sheetData sheetId="307">
        <row r="5">
          <cell r="C5">
            <v>1</v>
          </cell>
        </row>
      </sheetData>
      <sheetData sheetId="308">
        <row r="5">
          <cell r="C5">
            <v>1</v>
          </cell>
        </row>
      </sheetData>
      <sheetData sheetId="309">
        <row r="5">
          <cell r="C5">
            <v>1</v>
          </cell>
        </row>
      </sheetData>
      <sheetData sheetId="310">
        <row r="5">
          <cell r="C5">
            <v>1</v>
          </cell>
        </row>
      </sheetData>
      <sheetData sheetId="311">
        <row r="5">
          <cell r="C5">
            <v>1</v>
          </cell>
        </row>
      </sheetData>
      <sheetData sheetId="312">
        <row r="5">
          <cell r="C5">
            <v>1</v>
          </cell>
        </row>
      </sheetData>
      <sheetData sheetId="313">
        <row r="5">
          <cell r="C5">
            <v>1</v>
          </cell>
        </row>
      </sheetData>
      <sheetData sheetId="314">
        <row r="5">
          <cell r="C5">
            <v>1</v>
          </cell>
        </row>
      </sheetData>
      <sheetData sheetId="315">
        <row r="5">
          <cell r="C5">
            <v>1</v>
          </cell>
        </row>
      </sheetData>
      <sheetData sheetId="316"/>
      <sheetData sheetId="317"/>
      <sheetData sheetId="318">
        <row r="5">
          <cell r="C5">
            <v>1</v>
          </cell>
        </row>
      </sheetData>
      <sheetData sheetId="319">
        <row r="5">
          <cell r="C5">
            <v>1</v>
          </cell>
        </row>
      </sheetData>
      <sheetData sheetId="320">
        <row r="5">
          <cell r="C5">
            <v>0</v>
          </cell>
        </row>
      </sheetData>
      <sheetData sheetId="321">
        <row r="5">
          <cell r="C5">
            <v>1</v>
          </cell>
        </row>
      </sheetData>
      <sheetData sheetId="322">
        <row r="5">
          <cell r="C5">
            <v>0</v>
          </cell>
        </row>
      </sheetData>
      <sheetData sheetId="323"/>
      <sheetData sheetId="324"/>
      <sheetData sheetId="325">
        <row r="5">
          <cell r="C5">
            <v>0</v>
          </cell>
        </row>
      </sheetData>
      <sheetData sheetId="326">
        <row r="5">
          <cell r="C5">
            <v>1</v>
          </cell>
        </row>
      </sheetData>
      <sheetData sheetId="327">
        <row r="5">
          <cell r="C5">
            <v>0</v>
          </cell>
        </row>
      </sheetData>
      <sheetData sheetId="328">
        <row r="5">
          <cell r="C5">
            <v>0</v>
          </cell>
        </row>
      </sheetData>
      <sheetData sheetId="329"/>
      <sheetData sheetId="330">
        <row r="5">
          <cell r="C5">
            <v>0</v>
          </cell>
        </row>
      </sheetData>
      <sheetData sheetId="331">
        <row r="5">
          <cell r="C5">
            <v>0</v>
          </cell>
        </row>
      </sheetData>
      <sheetData sheetId="332"/>
      <sheetData sheetId="333">
        <row r="5">
          <cell r="C5">
            <v>0</v>
          </cell>
        </row>
      </sheetData>
      <sheetData sheetId="334"/>
      <sheetData sheetId="335">
        <row r="5">
          <cell r="C5">
            <v>0</v>
          </cell>
        </row>
      </sheetData>
      <sheetData sheetId="336">
        <row r="5">
          <cell r="C5">
            <v>0</v>
          </cell>
        </row>
      </sheetData>
      <sheetData sheetId="337">
        <row r="5">
          <cell r="C5">
            <v>1</v>
          </cell>
        </row>
      </sheetData>
      <sheetData sheetId="338">
        <row r="5">
          <cell r="C5">
            <v>1</v>
          </cell>
        </row>
      </sheetData>
      <sheetData sheetId="339">
        <row r="5">
          <cell r="C5">
            <v>1</v>
          </cell>
        </row>
      </sheetData>
      <sheetData sheetId="340"/>
      <sheetData sheetId="341"/>
      <sheetData sheetId="342"/>
      <sheetData sheetId="343">
        <row r="5">
          <cell r="C5">
            <v>1</v>
          </cell>
        </row>
      </sheetData>
      <sheetData sheetId="344">
        <row r="5">
          <cell r="C5">
            <v>1</v>
          </cell>
        </row>
      </sheetData>
      <sheetData sheetId="345">
        <row r="5">
          <cell r="C5">
            <v>1</v>
          </cell>
        </row>
      </sheetData>
      <sheetData sheetId="346">
        <row r="5">
          <cell r="C5">
            <v>1</v>
          </cell>
        </row>
      </sheetData>
      <sheetData sheetId="347">
        <row r="5">
          <cell r="C5">
            <v>1</v>
          </cell>
        </row>
      </sheetData>
      <sheetData sheetId="348">
        <row r="5">
          <cell r="C5">
            <v>1</v>
          </cell>
        </row>
      </sheetData>
      <sheetData sheetId="349">
        <row r="5">
          <cell r="C5">
            <v>1</v>
          </cell>
        </row>
      </sheetData>
      <sheetData sheetId="350">
        <row r="5">
          <cell r="C5">
            <v>0</v>
          </cell>
        </row>
      </sheetData>
      <sheetData sheetId="351">
        <row r="5">
          <cell r="C5">
            <v>1</v>
          </cell>
        </row>
      </sheetData>
      <sheetData sheetId="352">
        <row r="5">
          <cell r="C5">
            <v>1</v>
          </cell>
        </row>
      </sheetData>
      <sheetData sheetId="353">
        <row r="5">
          <cell r="C5">
            <v>1</v>
          </cell>
        </row>
      </sheetData>
      <sheetData sheetId="354">
        <row r="5">
          <cell r="C5">
            <v>1</v>
          </cell>
        </row>
      </sheetData>
      <sheetData sheetId="355">
        <row r="5">
          <cell r="C5">
            <v>1</v>
          </cell>
        </row>
      </sheetData>
      <sheetData sheetId="356"/>
      <sheetData sheetId="357"/>
      <sheetData sheetId="358">
        <row r="5">
          <cell r="C5">
            <v>1</v>
          </cell>
        </row>
      </sheetData>
      <sheetData sheetId="359">
        <row r="5">
          <cell r="C5">
            <v>1</v>
          </cell>
        </row>
      </sheetData>
      <sheetData sheetId="360">
        <row r="5">
          <cell r="C5">
            <v>0</v>
          </cell>
        </row>
      </sheetData>
      <sheetData sheetId="361">
        <row r="5">
          <cell r="C5">
            <v>1</v>
          </cell>
        </row>
      </sheetData>
      <sheetData sheetId="362">
        <row r="5">
          <cell r="C5">
            <v>0</v>
          </cell>
        </row>
      </sheetData>
      <sheetData sheetId="363"/>
      <sheetData sheetId="364"/>
      <sheetData sheetId="365">
        <row r="5">
          <cell r="C5">
            <v>1</v>
          </cell>
        </row>
      </sheetData>
      <sheetData sheetId="366">
        <row r="5">
          <cell r="C5">
            <v>0</v>
          </cell>
        </row>
      </sheetData>
      <sheetData sheetId="367">
        <row r="5">
          <cell r="C5">
            <v>0</v>
          </cell>
        </row>
      </sheetData>
      <sheetData sheetId="368">
        <row r="5">
          <cell r="C5">
            <v>0</v>
          </cell>
        </row>
      </sheetData>
      <sheetData sheetId="369"/>
      <sheetData sheetId="370">
        <row r="5">
          <cell r="C5">
            <v>0</v>
          </cell>
        </row>
      </sheetData>
      <sheetData sheetId="371">
        <row r="5">
          <cell r="C5">
            <v>0</v>
          </cell>
        </row>
      </sheetData>
      <sheetData sheetId="372"/>
      <sheetData sheetId="373">
        <row r="5">
          <cell r="C5">
            <v>1</v>
          </cell>
        </row>
      </sheetData>
      <sheetData sheetId="374"/>
      <sheetData sheetId="375">
        <row r="5">
          <cell r="C5">
            <v>0</v>
          </cell>
        </row>
      </sheetData>
      <sheetData sheetId="376">
        <row r="5">
          <cell r="C5">
            <v>0</v>
          </cell>
        </row>
      </sheetData>
      <sheetData sheetId="377">
        <row r="5">
          <cell r="C5">
            <v>1</v>
          </cell>
        </row>
      </sheetData>
      <sheetData sheetId="378">
        <row r="5">
          <cell r="C5">
            <v>1</v>
          </cell>
        </row>
      </sheetData>
      <sheetData sheetId="379">
        <row r="5">
          <cell r="C5">
            <v>0</v>
          </cell>
        </row>
      </sheetData>
      <sheetData sheetId="380"/>
      <sheetData sheetId="381"/>
      <sheetData sheetId="382"/>
      <sheetData sheetId="383">
        <row r="5">
          <cell r="C5">
            <v>1</v>
          </cell>
        </row>
      </sheetData>
      <sheetData sheetId="384">
        <row r="5">
          <cell r="C5">
            <v>1</v>
          </cell>
        </row>
      </sheetData>
      <sheetData sheetId="385">
        <row r="5">
          <cell r="C5">
            <v>1</v>
          </cell>
        </row>
      </sheetData>
      <sheetData sheetId="386">
        <row r="5">
          <cell r="C5">
            <v>1</v>
          </cell>
        </row>
      </sheetData>
      <sheetData sheetId="387"/>
      <sheetData sheetId="388"/>
      <sheetData sheetId="389">
        <row r="5">
          <cell r="C5">
            <v>1</v>
          </cell>
        </row>
      </sheetData>
      <sheetData sheetId="390"/>
      <sheetData sheetId="391"/>
      <sheetData sheetId="392">
        <row r="5">
          <cell r="C5">
            <v>1</v>
          </cell>
        </row>
      </sheetData>
      <sheetData sheetId="393"/>
      <sheetData sheetId="394"/>
      <sheetData sheetId="395">
        <row r="5">
          <cell r="C5">
            <v>1</v>
          </cell>
        </row>
      </sheetData>
      <sheetData sheetId="396"/>
      <sheetData sheetId="397"/>
      <sheetData sheetId="398"/>
      <sheetData sheetId="399"/>
      <sheetData sheetId="400"/>
      <sheetData sheetId="401"/>
      <sheetData sheetId="402">
        <row r="5">
          <cell r="C5">
            <v>0</v>
          </cell>
        </row>
      </sheetData>
      <sheetData sheetId="403"/>
      <sheetData sheetId="404"/>
      <sheetData sheetId="405">
        <row r="5">
          <cell r="C5">
            <v>0</v>
          </cell>
        </row>
      </sheetData>
      <sheetData sheetId="406"/>
      <sheetData sheetId="407"/>
      <sheetData sheetId="408">
        <row r="5">
          <cell r="C5">
            <v>0</v>
          </cell>
        </row>
      </sheetData>
      <sheetData sheetId="409"/>
      <sheetData sheetId="410">
        <row r="5">
          <cell r="C5">
            <v>0</v>
          </cell>
        </row>
      </sheetData>
      <sheetData sheetId="411">
        <row r="5">
          <cell r="C5">
            <v>0</v>
          </cell>
        </row>
      </sheetData>
      <sheetData sheetId="412"/>
      <sheetData sheetId="413">
        <row r="5">
          <cell r="C5">
            <v>0</v>
          </cell>
        </row>
      </sheetData>
      <sheetData sheetId="414"/>
      <sheetData sheetId="415"/>
      <sheetData sheetId="416">
        <row r="5">
          <cell r="C5">
            <v>0</v>
          </cell>
        </row>
      </sheetData>
      <sheetData sheetId="417"/>
      <sheetData sheetId="418"/>
      <sheetData sheetId="419">
        <row r="5">
          <cell r="C5">
            <v>0</v>
          </cell>
        </row>
      </sheetData>
      <sheetData sheetId="420"/>
      <sheetData sheetId="421"/>
      <sheetData sheetId="422"/>
      <sheetData sheetId="423">
        <row r="5">
          <cell r="C5">
            <v>1</v>
          </cell>
        </row>
      </sheetData>
      <sheetData sheetId="424">
        <row r="5">
          <cell r="C5">
            <v>1</v>
          </cell>
        </row>
      </sheetData>
      <sheetData sheetId="425">
        <row r="5">
          <cell r="C5">
            <v>1</v>
          </cell>
        </row>
      </sheetData>
      <sheetData sheetId="426">
        <row r="5">
          <cell r="C5">
            <v>1</v>
          </cell>
        </row>
      </sheetData>
      <sheetData sheetId="427">
        <row r="5">
          <cell r="C5">
            <v>1</v>
          </cell>
        </row>
      </sheetData>
      <sheetData sheetId="428">
        <row r="5">
          <cell r="C5">
            <v>1</v>
          </cell>
        </row>
      </sheetData>
      <sheetData sheetId="429">
        <row r="5">
          <cell r="C5">
            <v>1</v>
          </cell>
        </row>
      </sheetData>
      <sheetData sheetId="430">
        <row r="5">
          <cell r="C5">
            <v>1</v>
          </cell>
        </row>
      </sheetData>
      <sheetData sheetId="431">
        <row r="5">
          <cell r="C5">
            <v>1</v>
          </cell>
        </row>
      </sheetData>
      <sheetData sheetId="432">
        <row r="5">
          <cell r="C5">
            <v>1</v>
          </cell>
        </row>
      </sheetData>
      <sheetData sheetId="433">
        <row r="5">
          <cell r="C5">
            <v>1</v>
          </cell>
        </row>
      </sheetData>
      <sheetData sheetId="434">
        <row r="5">
          <cell r="C5">
            <v>1</v>
          </cell>
        </row>
      </sheetData>
      <sheetData sheetId="435">
        <row r="5">
          <cell r="C5">
            <v>1</v>
          </cell>
        </row>
      </sheetData>
      <sheetData sheetId="436">
        <row r="5">
          <cell r="C5">
            <v>1</v>
          </cell>
        </row>
      </sheetData>
      <sheetData sheetId="437">
        <row r="5">
          <cell r="C5">
            <v>0</v>
          </cell>
        </row>
      </sheetData>
      <sheetData sheetId="438">
        <row r="5">
          <cell r="C5">
            <v>0</v>
          </cell>
        </row>
      </sheetData>
      <sheetData sheetId="439">
        <row r="5">
          <cell r="C5">
            <v>0</v>
          </cell>
        </row>
      </sheetData>
      <sheetData sheetId="440">
        <row r="5">
          <cell r="C5">
            <v>0</v>
          </cell>
        </row>
      </sheetData>
      <sheetData sheetId="441">
        <row r="5">
          <cell r="C5">
            <v>0</v>
          </cell>
        </row>
      </sheetData>
      <sheetData sheetId="442">
        <row r="5">
          <cell r="C5">
            <v>0</v>
          </cell>
        </row>
      </sheetData>
      <sheetData sheetId="443">
        <row r="5">
          <cell r="C5">
            <v>0</v>
          </cell>
        </row>
      </sheetData>
      <sheetData sheetId="444">
        <row r="5">
          <cell r="C5">
            <v>0</v>
          </cell>
        </row>
      </sheetData>
      <sheetData sheetId="445">
        <row r="5">
          <cell r="C5">
            <v>0</v>
          </cell>
        </row>
      </sheetData>
      <sheetData sheetId="446">
        <row r="5">
          <cell r="C5">
            <v>0</v>
          </cell>
        </row>
      </sheetData>
      <sheetData sheetId="447">
        <row r="5">
          <cell r="C5">
            <v>0</v>
          </cell>
        </row>
      </sheetData>
      <sheetData sheetId="448">
        <row r="5">
          <cell r="C5">
            <v>0</v>
          </cell>
        </row>
      </sheetData>
      <sheetData sheetId="449">
        <row r="5">
          <cell r="C5">
            <v>0</v>
          </cell>
        </row>
      </sheetData>
      <sheetData sheetId="450">
        <row r="5">
          <cell r="C5">
            <v>0</v>
          </cell>
        </row>
      </sheetData>
      <sheetData sheetId="451">
        <row r="5">
          <cell r="C5">
            <v>0</v>
          </cell>
        </row>
      </sheetData>
      <sheetData sheetId="452">
        <row r="5">
          <cell r="C5">
            <v>0</v>
          </cell>
        </row>
      </sheetData>
      <sheetData sheetId="453">
        <row r="5">
          <cell r="C5">
            <v>0</v>
          </cell>
        </row>
      </sheetData>
      <sheetData sheetId="454">
        <row r="5">
          <cell r="C5">
            <v>0</v>
          </cell>
        </row>
      </sheetData>
      <sheetData sheetId="455">
        <row r="5">
          <cell r="C5">
            <v>0</v>
          </cell>
        </row>
      </sheetData>
      <sheetData sheetId="456">
        <row r="5">
          <cell r="C5">
            <v>0</v>
          </cell>
        </row>
      </sheetData>
      <sheetData sheetId="457">
        <row r="5">
          <cell r="C5">
            <v>0</v>
          </cell>
        </row>
      </sheetData>
      <sheetData sheetId="458">
        <row r="5">
          <cell r="C5">
            <v>0</v>
          </cell>
        </row>
      </sheetData>
      <sheetData sheetId="459">
        <row r="5">
          <cell r="C5">
            <v>0</v>
          </cell>
        </row>
      </sheetData>
      <sheetData sheetId="460">
        <row r="5">
          <cell r="C5">
            <v>0</v>
          </cell>
        </row>
      </sheetData>
      <sheetData sheetId="461">
        <row r="5">
          <cell r="C5">
            <v>1</v>
          </cell>
        </row>
      </sheetData>
      <sheetData sheetId="462">
        <row r="5">
          <cell r="C5">
            <v>1</v>
          </cell>
        </row>
      </sheetData>
      <sheetData sheetId="463">
        <row r="5">
          <cell r="C5">
            <v>1</v>
          </cell>
        </row>
      </sheetData>
      <sheetData sheetId="464">
        <row r="5">
          <cell r="C5">
            <v>1</v>
          </cell>
        </row>
      </sheetData>
      <sheetData sheetId="465">
        <row r="5">
          <cell r="C5">
            <v>1</v>
          </cell>
        </row>
      </sheetData>
      <sheetData sheetId="466">
        <row r="5">
          <cell r="C5">
            <v>1</v>
          </cell>
        </row>
      </sheetData>
      <sheetData sheetId="467">
        <row r="5">
          <cell r="C5">
            <v>1</v>
          </cell>
        </row>
      </sheetData>
      <sheetData sheetId="468">
        <row r="5">
          <cell r="C5">
            <v>1</v>
          </cell>
        </row>
      </sheetData>
      <sheetData sheetId="469">
        <row r="5">
          <cell r="C5">
            <v>1</v>
          </cell>
        </row>
      </sheetData>
      <sheetData sheetId="470">
        <row r="5">
          <cell r="C5">
            <v>1</v>
          </cell>
        </row>
      </sheetData>
      <sheetData sheetId="471">
        <row r="5">
          <cell r="C5">
            <v>1</v>
          </cell>
        </row>
      </sheetData>
      <sheetData sheetId="472">
        <row r="5">
          <cell r="C5">
            <v>1</v>
          </cell>
        </row>
      </sheetData>
      <sheetData sheetId="473">
        <row r="5">
          <cell r="C5">
            <v>1</v>
          </cell>
        </row>
      </sheetData>
      <sheetData sheetId="474">
        <row r="5">
          <cell r="C5">
            <v>1</v>
          </cell>
        </row>
      </sheetData>
      <sheetData sheetId="475">
        <row r="5">
          <cell r="C5">
            <v>1</v>
          </cell>
        </row>
      </sheetData>
      <sheetData sheetId="476">
        <row r="5">
          <cell r="C5">
            <v>1</v>
          </cell>
        </row>
      </sheetData>
      <sheetData sheetId="477">
        <row r="5">
          <cell r="C5">
            <v>1</v>
          </cell>
        </row>
      </sheetData>
      <sheetData sheetId="478">
        <row r="5">
          <cell r="C5">
            <v>0</v>
          </cell>
        </row>
      </sheetData>
      <sheetData sheetId="479">
        <row r="5">
          <cell r="C5">
            <v>0</v>
          </cell>
        </row>
      </sheetData>
      <sheetData sheetId="480">
        <row r="5">
          <cell r="C5">
            <v>0</v>
          </cell>
        </row>
      </sheetData>
      <sheetData sheetId="481">
        <row r="5">
          <cell r="C5">
            <v>0</v>
          </cell>
        </row>
      </sheetData>
      <sheetData sheetId="482">
        <row r="5">
          <cell r="C5">
            <v>0</v>
          </cell>
        </row>
      </sheetData>
      <sheetData sheetId="483">
        <row r="5">
          <cell r="C5">
            <v>0</v>
          </cell>
        </row>
      </sheetData>
      <sheetData sheetId="484">
        <row r="5">
          <cell r="C5">
            <v>0</v>
          </cell>
        </row>
      </sheetData>
      <sheetData sheetId="485">
        <row r="5">
          <cell r="C5">
            <v>0</v>
          </cell>
        </row>
      </sheetData>
      <sheetData sheetId="486">
        <row r="5">
          <cell r="C5">
            <v>0</v>
          </cell>
        </row>
      </sheetData>
      <sheetData sheetId="487">
        <row r="5">
          <cell r="C5">
            <v>0</v>
          </cell>
        </row>
      </sheetData>
      <sheetData sheetId="488">
        <row r="5">
          <cell r="C5">
            <v>0</v>
          </cell>
        </row>
      </sheetData>
      <sheetData sheetId="489">
        <row r="5">
          <cell r="C5">
            <v>0</v>
          </cell>
        </row>
      </sheetData>
      <sheetData sheetId="490">
        <row r="5">
          <cell r="C5">
            <v>0</v>
          </cell>
        </row>
      </sheetData>
      <sheetData sheetId="491">
        <row r="5">
          <cell r="C5">
            <v>0</v>
          </cell>
        </row>
      </sheetData>
      <sheetData sheetId="492">
        <row r="5">
          <cell r="C5">
            <v>0</v>
          </cell>
        </row>
      </sheetData>
      <sheetData sheetId="493">
        <row r="5">
          <cell r="C5">
            <v>0</v>
          </cell>
        </row>
      </sheetData>
      <sheetData sheetId="494">
        <row r="5">
          <cell r="C5">
            <v>0</v>
          </cell>
        </row>
      </sheetData>
      <sheetData sheetId="495">
        <row r="5">
          <cell r="C5">
            <v>0</v>
          </cell>
        </row>
      </sheetData>
      <sheetData sheetId="496">
        <row r="5">
          <cell r="C5">
            <v>0</v>
          </cell>
        </row>
      </sheetData>
      <sheetData sheetId="497">
        <row r="5">
          <cell r="C5">
            <v>0</v>
          </cell>
        </row>
      </sheetData>
      <sheetData sheetId="498">
        <row r="5">
          <cell r="C5" t="str">
            <v>P1</v>
          </cell>
        </row>
      </sheetData>
      <sheetData sheetId="499">
        <row r="5">
          <cell r="C5" t="str">
            <v>P1</v>
          </cell>
        </row>
      </sheetData>
      <sheetData sheetId="500">
        <row r="5">
          <cell r="C5">
            <v>0</v>
          </cell>
        </row>
      </sheetData>
      <sheetData sheetId="501">
        <row r="5">
          <cell r="C5" t="str">
            <v>P1</v>
          </cell>
        </row>
      </sheetData>
      <sheetData sheetId="502">
        <row r="5">
          <cell r="C5" t="str">
            <v>P1</v>
          </cell>
        </row>
      </sheetData>
      <sheetData sheetId="503" refreshError="1"/>
      <sheetData sheetId="504" refreshError="1"/>
      <sheetData sheetId="505" refreshError="1"/>
      <sheetData sheetId="506">
        <row r="5">
          <cell r="C5" t="str">
            <v>P1</v>
          </cell>
        </row>
      </sheetData>
      <sheetData sheetId="507">
        <row r="5">
          <cell r="C5">
            <v>0.25</v>
          </cell>
        </row>
      </sheetData>
      <sheetData sheetId="508">
        <row r="5">
          <cell r="C5">
            <v>17</v>
          </cell>
        </row>
      </sheetData>
      <sheetData sheetId="509">
        <row r="5">
          <cell r="C5" t="str">
            <v>P1</v>
          </cell>
        </row>
      </sheetData>
      <sheetData sheetId="510">
        <row r="5">
          <cell r="C5">
            <v>0.25</v>
          </cell>
        </row>
      </sheetData>
      <sheetData sheetId="511">
        <row r="5">
          <cell r="C5">
            <v>17</v>
          </cell>
        </row>
      </sheetData>
      <sheetData sheetId="512">
        <row r="5">
          <cell r="C5">
            <v>17</v>
          </cell>
        </row>
      </sheetData>
      <sheetData sheetId="513">
        <row r="5">
          <cell r="C5">
            <v>1</v>
          </cell>
        </row>
      </sheetData>
      <sheetData sheetId="514">
        <row r="5">
          <cell r="C5">
            <v>1</v>
          </cell>
        </row>
      </sheetData>
      <sheetData sheetId="515">
        <row r="5">
          <cell r="C5" t="str">
            <v>P1</v>
          </cell>
        </row>
      </sheetData>
      <sheetData sheetId="516">
        <row r="5">
          <cell r="C5">
            <v>1</v>
          </cell>
        </row>
      </sheetData>
      <sheetData sheetId="517">
        <row r="5">
          <cell r="C5">
            <v>17</v>
          </cell>
        </row>
      </sheetData>
      <sheetData sheetId="518">
        <row r="5">
          <cell r="C5">
            <v>0</v>
          </cell>
        </row>
      </sheetData>
      <sheetData sheetId="519">
        <row r="5">
          <cell r="C5">
            <v>1</v>
          </cell>
        </row>
      </sheetData>
      <sheetData sheetId="520">
        <row r="5">
          <cell r="C5">
            <v>1</v>
          </cell>
        </row>
      </sheetData>
      <sheetData sheetId="521">
        <row r="5">
          <cell r="C5">
            <v>1</v>
          </cell>
        </row>
      </sheetData>
      <sheetData sheetId="522">
        <row r="5">
          <cell r="C5">
            <v>1</v>
          </cell>
        </row>
      </sheetData>
      <sheetData sheetId="523">
        <row r="5">
          <cell r="C5">
            <v>17</v>
          </cell>
        </row>
      </sheetData>
      <sheetData sheetId="524">
        <row r="5">
          <cell r="C5">
            <v>1</v>
          </cell>
        </row>
      </sheetData>
      <sheetData sheetId="525">
        <row r="5">
          <cell r="C5">
            <v>1</v>
          </cell>
        </row>
      </sheetData>
      <sheetData sheetId="526">
        <row r="5">
          <cell r="C5">
            <v>1</v>
          </cell>
        </row>
      </sheetData>
      <sheetData sheetId="527">
        <row r="5">
          <cell r="C5">
            <v>1</v>
          </cell>
        </row>
      </sheetData>
      <sheetData sheetId="528">
        <row r="5">
          <cell r="C5">
            <v>1</v>
          </cell>
        </row>
      </sheetData>
      <sheetData sheetId="529">
        <row r="5">
          <cell r="C5">
            <v>1</v>
          </cell>
        </row>
      </sheetData>
      <sheetData sheetId="530"/>
      <sheetData sheetId="531">
        <row r="5">
          <cell r="C5">
            <v>1</v>
          </cell>
        </row>
      </sheetData>
      <sheetData sheetId="532">
        <row r="5">
          <cell r="C5">
            <v>1</v>
          </cell>
        </row>
      </sheetData>
      <sheetData sheetId="533">
        <row r="5">
          <cell r="C5">
            <v>1</v>
          </cell>
        </row>
      </sheetData>
      <sheetData sheetId="534">
        <row r="5">
          <cell r="C5">
            <v>1</v>
          </cell>
        </row>
      </sheetData>
      <sheetData sheetId="535"/>
      <sheetData sheetId="536">
        <row r="5">
          <cell r="C5">
            <v>0</v>
          </cell>
        </row>
      </sheetData>
      <sheetData sheetId="537">
        <row r="5">
          <cell r="C5">
            <v>0</v>
          </cell>
        </row>
      </sheetData>
      <sheetData sheetId="538">
        <row r="5">
          <cell r="C5">
            <v>0</v>
          </cell>
        </row>
      </sheetData>
      <sheetData sheetId="539">
        <row r="5">
          <cell r="C5">
            <v>0</v>
          </cell>
        </row>
      </sheetData>
      <sheetData sheetId="540">
        <row r="5">
          <cell r="C5">
            <v>1</v>
          </cell>
        </row>
      </sheetData>
      <sheetData sheetId="541">
        <row r="5">
          <cell r="C5">
            <v>0</v>
          </cell>
        </row>
      </sheetData>
      <sheetData sheetId="542">
        <row r="5">
          <cell r="C5">
            <v>0</v>
          </cell>
        </row>
      </sheetData>
      <sheetData sheetId="543">
        <row r="5">
          <cell r="C5">
            <v>0</v>
          </cell>
        </row>
      </sheetData>
      <sheetData sheetId="544">
        <row r="5">
          <cell r="C5">
            <v>0</v>
          </cell>
        </row>
      </sheetData>
      <sheetData sheetId="545">
        <row r="5">
          <cell r="C5">
            <v>0</v>
          </cell>
        </row>
      </sheetData>
      <sheetData sheetId="546">
        <row r="5">
          <cell r="C5">
            <v>0</v>
          </cell>
        </row>
      </sheetData>
      <sheetData sheetId="547">
        <row r="5">
          <cell r="C5">
            <v>0</v>
          </cell>
        </row>
      </sheetData>
      <sheetData sheetId="548">
        <row r="5">
          <cell r="C5">
            <v>0</v>
          </cell>
        </row>
      </sheetData>
      <sheetData sheetId="549">
        <row r="5">
          <cell r="C5">
            <v>0</v>
          </cell>
        </row>
      </sheetData>
      <sheetData sheetId="550">
        <row r="5">
          <cell r="C5">
            <v>0</v>
          </cell>
        </row>
      </sheetData>
      <sheetData sheetId="551">
        <row r="5">
          <cell r="C5">
            <v>0</v>
          </cell>
        </row>
      </sheetData>
      <sheetData sheetId="552">
        <row r="5">
          <cell r="C5">
            <v>0</v>
          </cell>
        </row>
      </sheetData>
      <sheetData sheetId="553">
        <row r="5">
          <cell r="C5">
            <v>0</v>
          </cell>
        </row>
      </sheetData>
      <sheetData sheetId="554">
        <row r="5">
          <cell r="C5" t="str">
            <v>P1</v>
          </cell>
        </row>
      </sheetData>
      <sheetData sheetId="555">
        <row r="5">
          <cell r="C5" t="str">
            <v>P1</v>
          </cell>
        </row>
      </sheetData>
      <sheetData sheetId="556">
        <row r="5">
          <cell r="C5" t="str">
            <v>P1</v>
          </cell>
        </row>
      </sheetData>
      <sheetData sheetId="557">
        <row r="5">
          <cell r="C5">
            <v>17</v>
          </cell>
        </row>
      </sheetData>
      <sheetData sheetId="558">
        <row r="5">
          <cell r="C5">
            <v>0</v>
          </cell>
        </row>
      </sheetData>
      <sheetData sheetId="559">
        <row r="5">
          <cell r="C5">
            <v>1</v>
          </cell>
        </row>
      </sheetData>
      <sheetData sheetId="560">
        <row r="5">
          <cell r="C5">
            <v>1</v>
          </cell>
        </row>
      </sheetData>
      <sheetData sheetId="561">
        <row r="5">
          <cell r="C5">
            <v>1</v>
          </cell>
        </row>
      </sheetData>
      <sheetData sheetId="562">
        <row r="5">
          <cell r="C5">
            <v>1</v>
          </cell>
        </row>
      </sheetData>
      <sheetData sheetId="563">
        <row r="5">
          <cell r="C5">
            <v>17</v>
          </cell>
        </row>
      </sheetData>
      <sheetData sheetId="564">
        <row r="5">
          <cell r="C5">
            <v>1</v>
          </cell>
        </row>
      </sheetData>
      <sheetData sheetId="565">
        <row r="5">
          <cell r="C5">
            <v>1</v>
          </cell>
        </row>
      </sheetData>
      <sheetData sheetId="566">
        <row r="5">
          <cell r="C5">
            <v>1</v>
          </cell>
        </row>
      </sheetData>
      <sheetData sheetId="567">
        <row r="5">
          <cell r="C5">
            <v>1</v>
          </cell>
        </row>
      </sheetData>
      <sheetData sheetId="568">
        <row r="5">
          <cell r="C5">
            <v>1</v>
          </cell>
        </row>
      </sheetData>
      <sheetData sheetId="569">
        <row r="5">
          <cell r="C5">
            <v>17</v>
          </cell>
        </row>
      </sheetData>
      <sheetData sheetId="570"/>
      <sheetData sheetId="571">
        <row r="5">
          <cell r="C5">
            <v>1</v>
          </cell>
        </row>
      </sheetData>
      <sheetData sheetId="572">
        <row r="5">
          <cell r="C5">
            <v>1</v>
          </cell>
        </row>
      </sheetData>
      <sheetData sheetId="573">
        <row r="5">
          <cell r="C5">
            <v>1</v>
          </cell>
        </row>
      </sheetData>
      <sheetData sheetId="574">
        <row r="5">
          <cell r="C5">
            <v>1</v>
          </cell>
        </row>
      </sheetData>
      <sheetData sheetId="575">
        <row r="5">
          <cell r="C5">
            <v>1</v>
          </cell>
        </row>
      </sheetData>
      <sheetData sheetId="576"/>
      <sheetData sheetId="577">
        <row r="5">
          <cell r="C5">
            <v>0</v>
          </cell>
        </row>
      </sheetData>
      <sheetData sheetId="578">
        <row r="5">
          <cell r="C5">
            <v>0</v>
          </cell>
        </row>
      </sheetData>
      <sheetData sheetId="579">
        <row r="5">
          <cell r="C5">
            <v>0</v>
          </cell>
        </row>
      </sheetData>
      <sheetData sheetId="580">
        <row r="5">
          <cell r="C5">
            <v>1</v>
          </cell>
        </row>
      </sheetData>
      <sheetData sheetId="581"/>
      <sheetData sheetId="582">
        <row r="5">
          <cell r="C5">
            <v>0</v>
          </cell>
        </row>
      </sheetData>
      <sheetData sheetId="583">
        <row r="5">
          <cell r="C5">
            <v>0</v>
          </cell>
        </row>
      </sheetData>
      <sheetData sheetId="584">
        <row r="5">
          <cell r="C5">
            <v>0</v>
          </cell>
        </row>
      </sheetData>
      <sheetData sheetId="585">
        <row r="5">
          <cell r="C5">
            <v>0</v>
          </cell>
        </row>
      </sheetData>
      <sheetData sheetId="586">
        <row r="5">
          <cell r="C5">
            <v>0</v>
          </cell>
        </row>
      </sheetData>
      <sheetData sheetId="587">
        <row r="5">
          <cell r="C5">
            <v>0</v>
          </cell>
        </row>
      </sheetData>
      <sheetData sheetId="588">
        <row r="5">
          <cell r="C5">
            <v>0</v>
          </cell>
        </row>
      </sheetData>
      <sheetData sheetId="589">
        <row r="5">
          <cell r="C5">
            <v>0</v>
          </cell>
        </row>
      </sheetData>
      <sheetData sheetId="590">
        <row r="5">
          <cell r="C5">
            <v>0</v>
          </cell>
        </row>
      </sheetData>
      <sheetData sheetId="591">
        <row r="5">
          <cell r="C5">
            <v>0</v>
          </cell>
        </row>
      </sheetData>
      <sheetData sheetId="592">
        <row r="5">
          <cell r="C5">
            <v>0</v>
          </cell>
        </row>
      </sheetData>
      <sheetData sheetId="593">
        <row r="5">
          <cell r="C5">
            <v>0</v>
          </cell>
        </row>
      </sheetData>
      <sheetData sheetId="594"/>
      <sheetData sheetId="595">
        <row r="5">
          <cell r="C5" t="str">
            <v>P1</v>
          </cell>
        </row>
      </sheetData>
      <sheetData sheetId="596">
        <row r="5">
          <cell r="C5">
            <v>0</v>
          </cell>
        </row>
      </sheetData>
      <sheetData sheetId="597">
        <row r="5">
          <cell r="C5">
            <v>17</v>
          </cell>
        </row>
      </sheetData>
      <sheetData sheetId="598">
        <row r="5">
          <cell r="C5">
            <v>0</v>
          </cell>
        </row>
      </sheetData>
      <sheetData sheetId="599">
        <row r="5">
          <cell r="C5">
            <v>1</v>
          </cell>
        </row>
      </sheetData>
      <sheetData sheetId="600">
        <row r="5">
          <cell r="C5">
            <v>1</v>
          </cell>
        </row>
      </sheetData>
      <sheetData sheetId="601">
        <row r="5">
          <cell r="C5" t="str">
            <v>P1</v>
          </cell>
        </row>
      </sheetData>
      <sheetData sheetId="602"/>
      <sheetData sheetId="603">
        <row r="5">
          <cell r="C5">
            <v>17</v>
          </cell>
        </row>
      </sheetData>
      <sheetData sheetId="604"/>
      <sheetData sheetId="605">
        <row r="5">
          <cell r="C5">
            <v>1</v>
          </cell>
        </row>
      </sheetData>
      <sheetData sheetId="606">
        <row r="5">
          <cell r="C5">
            <v>1</v>
          </cell>
        </row>
      </sheetData>
      <sheetData sheetId="607">
        <row r="5">
          <cell r="C5">
            <v>1</v>
          </cell>
        </row>
      </sheetData>
      <sheetData sheetId="608">
        <row r="5">
          <cell r="C5">
            <v>1</v>
          </cell>
        </row>
      </sheetData>
      <sheetData sheetId="609"/>
      <sheetData sheetId="610"/>
      <sheetData sheetId="611"/>
      <sheetData sheetId="612"/>
      <sheetData sheetId="613"/>
      <sheetData sheetId="614"/>
      <sheetData sheetId="615"/>
      <sheetData sheetId="616"/>
      <sheetData sheetId="617"/>
      <sheetData sheetId="618"/>
      <sheetData sheetId="619"/>
      <sheetData sheetId="620"/>
      <sheetData sheetId="621"/>
      <sheetData sheetId="622"/>
      <sheetData sheetId="623"/>
      <sheetData sheetId="624"/>
      <sheetData sheetId="625"/>
      <sheetData sheetId="626"/>
      <sheetData sheetId="627">
        <row r="5">
          <cell r="C5">
            <v>0</v>
          </cell>
        </row>
      </sheetData>
      <sheetData sheetId="628">
        <row r="5">
          <cell r="C5">
            <v>0</v>
          </cell>
        </row>
      </sheetData>
      <sheetData sheetId="629">
        <row r="5">
          <cell r="C5">
            <v>0</v>
          </cell>
        </row>
      </sheetData>
      <sheetData sheetId="630">
        <row r="5">
          <cell r="C5">
            <v>0</v>
          </cell>
        </row>
      </sheetData>
      <sheetData sheetId="631">
        <row r="5">
          <cell r="C5">
            <v>0</v>
          </cell>
        </row>
      </sheetData>
      <sheetData sheetId="632">
        <row r="5">
          <cell r="C5">
            <v>0</v>
          </cell>
        </row>
      </sheetData>
      <sheetData sheetId="633">
        <row r="5">
          <cell r="C5">
            <v>0</v>
          </cell>
        </row>
      </sheetData>
      <sheetData sheetId="634"/>
      <sheetData sheetId="635"/>
      <sheetData sheetId="636"/>
      <sheetData sheetId="637"/>
      <sheetData sheetId="638">
        <row r="5">
          <cell r="C5">
            <v>0</v>
          </cell>
        </row>
      </sheetData>
      <sheetData sheetId="639"/>
      <sheetData sheetId="640"/>
      <sheetData sheetId="641"/>
      <sheetData sheetId="642"/>
      <sheetData sheetId="643"/>
      <sheetData sheetId="644"/>
      <sheetData sheetId="645"/>
      <sheetData sheetId="646"/>
      <sheetData sheetId="647">
        <row r="5">
          <cell r="C5" t="str">
            <v>P1</v>
          </cell>
        </row>
      </sheetData>
      <sheetData sheetId="648"/>
      <sheetData sheetId="649">
        <row r="5">
          <cell r="C5">
            <v>17</v>
          </cell>
        </row>
      </sheetData>
      <sheetData sheetId="650"/>
      <sheetData sheetId="651">
        <row r="5">
          <cell r="C5">
            <v>128000000</v>
          </cell>
        </row>
      </sheetData>
      <sheetData sheetId="652">
        <row r="5">
          <cell r="C5">
            <v>1</v>
          </cell>
        </row>
      </sheetData>
      <sheetData sheetId="653">
        <row r="5">
          <cell r="C5">
            <v>1</v>
          </cell>
        </row>
      </sheetData>
      <sheetData sheetId="654">
        <row r="5">
          <cell r="C5">
            <v>1</v>
          </cell>
        </row>
      </sheetData>
      <sheetData sheetId="655"/>
      <sheetData sheetId="656"/>
      <sheetData sheetId="657"/>
      <sheetData sheetId="658"/>
      <sheetData sheetId="659">
        <row r="5">
          <cell r="C5" t="str">
            <v>P1</v>
          </cell>
        </row>
      </sheetData>
      <sheetData sheetId="660"/>
      <sheetData sheetId="661">
        <row r="5">
          <cell r="C5">
            <v>17</v>
          </cell>
        </row>
      </sheetData>
      <sheetData sheetId="662"/>
      <sheetData sheetId="663">
        <row r="5">
          <cell r="C5">
            <v>1</v>
          </cell>
        </row>
      </sheetData>
      <sheetData sheetId="664">
        <row r="5">
          <cell r="C5">
            <v>1</v>
          </cell>
        </row>
      </sheetData>
      <sheetData sheetId="665">
        <row r="5">
          <cell r="C5">
            <v>1</v>
          </cell>
        </row>
      </sheetData>
      <sheetData sheetId="666">
        <row r="5">
          <cell r="C5">
            <v>1</v>
          </cell>
        </row>
      </sheetData>
      <sheetData sheetId="667"/>
      <sheetData sheetId="668"/>
      <sheetData sheetId="669">
        <row r="5">
          <cell r="C5" t="str">
            <v>P1</v>
          </cell>
        </row>
      </sheetData>
      <sheetData sheetId="670"/>
      <sheetData sheetId="671">
        <row r="5">
          <cell r="C5">
            <v>17</v>
          </cell>
        </row>
      </sheetData>
      <sheetData sheetId="672">
        <row r="5">
          <cell r="C5">
            <v>1</v>
          </cell>
        </row>
      </sheetData>
      <sheetData sheetId="673">
        <row r="5">
          <cell r="C5">
            <v>128000000</v>
          </cell>
        </row>
      </sheetData>
      <sheetData sheetId="674"/>
      <sheetData sheetId="675">
        <row r="5">
          <cell r="C5">
            <v>1</v>
          </cell>
        </row>
      </sheetData>
      <sheetData sheetId="676">
        <row r="5">
          <cell r="C5">
            <v>1</v>
          </cell>
        </row>
      </sheetData>
      <sheetData sheetId="677">
        <row r="5">
          <cell r="C5">
            <v>1</v>
          </cell>
        </row>
      </sheetData>
      <sheetData sheetId="678">
        <row r="5">
          <cell r="C5">
            <v>1</v>
          </cell>
        </row>
      </sheetData>
      <sheetData sheetId="679"/>
      <sheetData sheetId="680"/>
      <sheetData sheetId="681">
        <row r="5">
          <cell r="C5" t="str">
            <v>P1</v>
          </cell>
        </row>
      </sheetData>
      <sheetData sheetId="682"/>
      <sheetData sheetId="683">
        <row r="5">
          <cell r="C5">
            <v>17</v>
          </cell>
        </row>
      </sheetData>
      <sheetData sheetId="684">
        <row r="5">
          <cell r="C5">
            <v>1</v>
          </cell>
        </row>
      </sheetData>
      <sheetData sheetId="685">
        <row r="5">
          <cell r="C5">
            <v>128000000</v>
          </cell>
        </row>
      </sheetData>
      <sheetData sheetId="686">
        <row r="5">
          <cell r="C5">
            <v>1</v>
          </cell>
        </row>
      </sheetData>
      <sheetData sheetId="687">
        <row r="5">
          <cell r="C5">
            <v>0</v>
          </cell>
        </row>
      </sheetData>
      <sheetData sheetId="688">
        <row r="5">
          <cell r="C5">
            <v>0</v>
          </cell>
        </row>
      </sheetData>
      <sheetData sheetId="689">
        <row r="5">
          <cell r="C5">
            <v>1</v>
          </cell>
        </row>
      </sheetData>
      <sheetData sheetId="690">
        <row r="5">
          <cell r="C5">
            <v>1</v>
          </cell>
        </row>
      </sheetData>
      <sheetData sheetId="691"/>
      <sheetData sheetId="692"/>
      <sheetData sheetId="693">
        <row r="5">
          <cell r="C5" t="str">
            <v>P1</v>
          </cell>
        </row>
      </sheetData>
      <sheetData sheetId="694"/>
      <sheetData sheetId="695">
        <row r="5">
          <cell r="C5">
            <v>17</v>
          </cell>
        </row>
      </sheetData>
      <sheetData sheetId="696">
        <row r="5">
          <cell r="C5">
            <v>0</v>
          </cell>
        </row>
      </sheetData>
      <sheetData sheetId="697">
        <row r="5">
          <cell r="C5">
            <v>128000000</v>
          </cell>
        </row>
      </sheetData>
      <sheetData sheetId="698">
        <row r="5">
          <cell r="C5">
            <v>1</v>
          </cell>
        </row>
      </sheetData>
      <sheetData sheetId="699">
        <row r="5">
          <cell r="C5">
            <v>0</v>
          </cell>
        </row>
      </sheetData>
      <sheetData sheetId="700">
        <row r="5">
          <cell r="C5">
            <v>0</v>
          </cell>
        </row>
      </sheetData>
      <sheetData sheetId="701"/>
      <sheetData sheetId="702"/>
      <sheetData sheetId="703"/>
      <sheetData sheetId="704"/>
      <sheetData sheetId="705">
        <row r="5">
          <cell r="C5" t="str">
            <v>P1</v>
          </cell>
        </row>
      </sheetData>
      <sheetData sheetId="706"/>
      <sheetData sheetId="707">
        <row r="5">
          <cell r="C5">
            <v>17</v>
          </cell>
        </row>
      </sheetData>
      <sheetData sheetId="708">
        <row r="5">
          <cell r="C5">
            <v>0</v>
          </cell>
        </row>
      </sheetData>
      <sheetData sheetId="709">
        <row r="5">
          <cell r="C5">
            <v>1</v>
          </cell>
        </row>
      </sheetData>
      <sheetData sheetId="710">
        <row r="5">
          <cell r="C5">
            <v>1</v>
          </cell>
        </row>
      </sheetData>
      <sheetData sheetId="711">
        <row r="5">
          <cell r="C5">
            <v>1</v>
          </cell>
        </row>
      </sheetData>
      <sheetData sheetId="712">
        <row r="5">
          <cell r="C5">
            <v>1</v>
          </cell>
        </row>
      </sheetData>
      <sheetData sheetId="713"/>
      <sheetData sheetId="714"/>
      <sheetData sheetId="715"/>
      <sheetData sheetId="716"/>
      <sheetData sheetId="717"/>
      <sheetData sheetId="718">
        <row r="5">
          <cell r="C5">
            <v>1</v>
          </cell>
        </row>
      </sheetData>
      <sheetData sheetId="719"/>
      <sheetData sheetId="720"/>
      <sheetData sheetId="721"/>
      <sheetData sheetId="722"/>
      <sheetData sheetId="723"/>
      <sheetData sheetId="724">
        <row r="5">
          <cell r="C5">
            <v>1</v>
          </cell>
        </row>
      </sheetData>
      <sheetData sheetId="725"/>
      <sheetData sheetId="726"/>
      <sheetData sheetId="727"/>
      <sheetData sheetId="728"/>
      <sheetData sheetId="729"/>
      <sheetData sheetId="730"/>
      <sheetData sheetId="731"/>
      <sheetData sheetId="732"/>
      <sheetData sheetId="733">
        <row r="5">
          <cell r="C5">
            <v>0</v>
          </cell>
        </row>
      </sheetData>
      <sheetData sheetId="734">
        <row r="5">
          <cell r="C5">
            <v>0</v>
          </cell>
        </row>
      </sheetData>
      <sheetData sheetId="735"/>
      <sheetData sheetId="736"/>
      <sheetData sheetId="737"/>
      <sheetData sheetId="738"/>
      <sheetData sheetId="739"/>
      <sheetData sheetId="740"/>
      <sheetData sheetId="741"/>
      <sheetData sheetId="742">
        <row r="5">
          <cell r="C5">
            <v>0</v>
          </cell>
        </row>
      </sheetData>
      <sheetData sheetId="743"/>
      <sheetData sheetId="744"/>
      <sheetData sheetId="745"/>
      <sheetData sheetId="746"/>
      <sheetData sheetId="747"/>
      <sheetData sheetId="748"/>
      <sheetData sheetId="749"/>
      <sheetData sheetId="750"/>
      <sheetData sheetId="751">
        <row r="5">
          <cell r="C5" t="str">
            <v>P1</v>
          </cell>
        </row>
      </sheetData>
      <sheetData sheetId="752"/>
      <sheetData sheetId="753">
        <row r="5">
          <cell r="C5">
            <v>17</v>
          </cell>
        </row>
      </sheetData>
      <sheetData sheetId="754"/>
      <sheetData sheetId="755">
        <row r="5">
          <cell r="C5">
            <v>128000000</v>
          </cell>
        </row>
      </sheetData>
      <sheetData sheetId="756"/>
      <sheetData sheetId="757"/>
      <sheetData sheetId="758"/>
      <sheetData sheetId="759"/>
      <sheetData sheetId="760"/>
      <sheetData sheetId="761"/>
      <sheetData sheetId="762"/>
      <sheetData sheetId="763"/>
      <sheetData sheetId="764">
        <row r="5">
          <cell r="C5">
            <v>1</v>
          </cell>
        </row>
      </sheetData>
      <sheetData sheetId="765">
        <row r="5">
          <cell r="C5">
            <v>1</v>
          </cell>
        </row>
      </sheetData>
      <sheetData sheetId="766">
        <row r="5">
          <cell r="C5">
            <v>1</v>
          </cell>
        </row>
      </sheetData>
      <sheetData sheetId="767">
        <row r="5">
          <cell r="C5">
            <v>1</v>
          </cell>
        </row>
      </sheetData>
      <sheetData sheetId="768"/>
      <sheetData sheetId="769"/>
      <sheetData sheetId="770"/>
      <sheetData sheetId="771"/>
      <sheetData sheetId="772"/>
      <sheetData sheetId="773">
        <row r="5">
          <cell r="C5">
            <v>1</v>
          </cell>
        </row>
      </sheetData>
      <sheetData sheetId="774"/>
      <sheetData sheetId="775"/>
      <sheetData sheetId="776"/>
      <sheetData sheetId="777"/>
      <sheetData sheetId="778"/>
      <sheetData sheetId="779"/>
      <sheetData sheetId="780"/>
      <sheetData sheetId="781">
        <row r="5">
          <cell r="C5">
            <v>0</v>
          </cell>
        </row>
      </sheetData>
      <sheetData sheetId="782">
        <row r="5">
          <cell r="C5">
            <v>0</v>
          </cell>
        </row>
      </sheetData>
      <sheetData sheetId="783">
        <row r="5">
          <cell r="C5">
            <v>0</v>
          </cell>
        </row>
      </sheetData>
      <sheetData sheetId="784">
        <row r="5">
          <cell r="C5">
            <v>0</v>
          </cell>
        </row>
      </sheetData>
      <sheetData sheetId="785">
        <row r="5">
          <cell r="C5">
            <v>0</v>
          </cell>
        </row>
      </sheetData>
      <sheetData sheetId="786">
        <row r="5">
          <cell r="C5">
            <v>0</v>
          </cell>
        </row>
      </sheetData>
      <sheetData sheetId="787">
        <row r="5">
          <cell r="C5">
            <v>0</v>
          </cell>
        </row>
      </sheetData>
      <sheetData sheetId="788">
        <row r="5">
          <cell r="C5">
            <v>0</v>
          </cell>
        </row>
      </sheetData>
      <sheetData sheetId="789">
        <row r="5">
          <cell r="C5">
            <v>0</v>
          </cell>
        </row>
      </sheetData>
      <sheetData sheetId="790">
        <row r="5">
          <cell r="C5">
            <v>0</v>
          </cell>
        </row>
      </sheetData>
      <sheetData sheetId="791">
        <row r="5">
          <cell r="C5">
            <v>0</v>
          </cell>
        </row>
      </sheetData>
      <sheetData sheetId="792">
        <row r="5">
          <cell r="C5">
            <v>0</v>
          </cell>
        </row>
      </sheetData>
      <sheetData sheetId="793">
        <row r="5">
          <cell r="C5">
            <v>1</v>
          </cell>
        </row>
      </sheetData>
      <sheetData sheetId="794">
        <row r="5">
          <cell r="C5">
            <v>0</v>
          </cell>
        </row>
      </sheetData>
      <sheetData sheetId="795">
        <row r="5">
          <cell r="C5">
            <v>1</v>
          </cell>
        </row>
      </sheetData>
      <sheetData sheetId="796"/>
      <sheetData sheetId="797">
        <row r="5">
          <cell r="C5">
            <v>0</v>
          </cell>
        </row>
      </sheetData>
      <sheetData sheetId="798"/>
      <sheetData sheetId="799"/>
      <sheetData sheetId="800"/>
      <sheetData sheetId="801"/>
      <sheetData sheetId="802"/>
      <sheetData sheetId="803"/>
      <sheetData sheetId="804">
        <row r="5">
          <cell r="C5">
            <v>17</v>
          </cell>
        </row>
      </sheetData>
      <sheetData sheetId="805"/>
      <sheetData sheetId="806">
        <row r="5">
          <cell r="C5" t="str">
            <v>P1</v>
          </cell>
        </row>
      </sheetData>
      <sheetData sheetId="807">
        <row r="5">
          <cell r="C5">
            <v>17</v>
          </cell>
        </row>
      </sheetData>
      <sheetData sheetId="808">
        <row r="5">
          <cell r="C5">
            <v>17</v>
          </cell>
        </row>
      </sheetData>
      <sheetData sheetId="809">
        <row r="5">
          <cell r="C5">
            <v>17</v>
          </cell>
        </row>
      </sheetData>
      <sheetData sheetId="810">
        <row r="5">
          <cell r="C5">
            <v>128000000</v>
          </cell>
        </row>
      </sheetData>
      <sheetData sheetId="811">
        <row r="5">
          <cell r="C5">
            <v>1</v>
          </cell>
        </row>
      </sheetData>
      <sheetData sheetId="812"/>
      <sheetData sheetId="813"/>
      <sheetData sheetId="814"/>
      <sheetData sheetId="815"/>
      <sheetData sheetId="816"/>
      <sheetData sheetId="817"/>
      <sheetData sheetId="818"/>
      <sheetData sheetId="819" refreshError="1"/>
      <sheetData sheetId="820"/>
      <sheetData sheetId="821"/>
      <sheetData sheetId="822"/>
      <sheetData sheetId="823"/>
      <sheetData sheetId="824"/>
      <sheetData sheetId="825"/>
      <sheetData sheetId="826"/>
      <sheetData sheetId="827"/>
      <sheetData sheetId="828"/>
      <sheetData sheetId="829"/>
      <sheetData sheetId="830">
        <row r="5">
          <cell r="C5">
            <v>1</v>
          </cell>
        </row>
      </sheetData>
      <sheetData sheetId="831"/>
      <sheetData sheetId="832"/>
      <sheetData sheetId="833"/>
      <sheetData sheetId="834"/>
      <sheetData sheetId="835"/>
      <sheetData sheetId="836"/>
      <sheetData sheetId="837"/>
      <sheetData sheetId="838"/>
      <sheetData sheetId="839"/>
      <sheetData sheetId="840"/>
      <sheetData sheetId="841"/>
      <sheetData sheetId="842"/>
      <sheetData sheetId="843"/>
      <sheetData sheetId="844">
        <row r="5">
          <cell r="C5">
            <v>0</v>
          </cell>
        </row>
      </sheetData>
      <sheetData sheetId="845">
        <row r="5">
          <cell r="C5">
            <v>0</v>
          </cell>
        </row>
      </sheetData>
      <sheetData sheetId="846"/>
      <sheetData sheetId="847"/>
      <sheetData sheetId="848"/>
      <sheetData sheetId="849"/>
      <sheetData sheetId="850"/>
      <sheetData sheetId="851"/>
      <sheetData sheetId="852"/>
      <sheetData sheetId="853">
        <row r="5">
          <cell r="C5">
            <v>0</v>
          </cell>
        </row>
      </sheetData>
      <sheetData sheetId="854"/>
      <sheetData sheetId="855"/>
      <sheetData sheetId="856"/>
      <sheetData sheetId="857"/>
      <sheetData sheetId="858"/>
      <sheetData sheetId="859"/>
      <sheetData sheetId="860"/>
      <sheetData sheetId="861"/>
      <sheetData sheetId="862">
        <row r="5">
          <cell r="C5" t="str">
            <v>P1</v>
          </cell>
        </row>
      </sheetData>
      <sheetData sheetId="863"/>
      <sheetData sheetId="864">
        <row r="5">
          <cell r="C5">
            <v>17</v>
          </cell>
        </row>
      </sheetData>
      <sheetData sheetId="865"/>
      <sheetData sheetId="866">
        <row r="5">
          <cell r="C5">
            <v>128000000</v>
          </cell>
        </row>
      </sheetData>
      <sheetData sheetId="867"/>
      <sheetData sheetId="868"/>
      <sheetData sheetId="869"/>
      <sheetData sheetId="870"/>
      <sheetData sheetId="871"/>
      <sheetData sheetId="872"/>
      <sheetData sheetId="873"/>
      <sheetData sheetId="874"/>
      <sheetData sheetId="875" refreshError="1"/>
      <sheetData sheetId="876"/>
      <sheetData sheetId="877"/>
      <sheetData sheetId="878"/>
      <sheetData sheetId="879"/>
      <sheetData sheetId="880"/>
      <sheetData sheetId="881"/>
      <sheetData sheetId="882"/>
      <sheetData sheetId="883"/>
      <sheetData sheetId="884"/>
      <sheetData sheetId="885">
        <row r="5">
          <cell r="C5">
            <v>1</v>
          </cell>
        </row>
      </sheetData>
      <sheetData sheetId="886"/>
      <sheetData sheetId="887"/>
      <sheetData sheetId="888"/>
      <sheetData sheetId="889"/>
      <sheetData sheetId="890"/>
      <sheetData sheetId="891"/>
      <sheetData sheetId="892"/>
      <sheetData sheetId="893"/>
      <sheetData sheetId="894"/>
      <sheetData sheetId="895"/>
      <sheetData sheetId="896"/>
      <sheetData sheetId="897"/>
      <sheetData sheetId="898">
        <row r="5">
          <cell r="C5">
            <v>0</v>
          </cell>
        </row>
      </sheetData>
      <sheetData sheetId="899">
        <row r="5">
          <cell r="C5">
            <v>0</v>
          </cell>
        </row>
      </sheetData>
      <sheetData sheetId="900">
        <row r="5">
          <cell r="C5">
            <v>0</v>
          </cell>
        </row>
      </sheetData>
      <sheetData sheetId="901">
        <row r="5">
          <cell r="C5">
            <v>0</v>
          </cell>
        </row>
      </sheetData>
      <sheetData sheetId="902"/>
      <sheetData sheetId="903"/>
      <sheetData sheetId="904"/>
      <sheetData sheetId="905"/>
      <sheetData sheetId="906"/>
      <sheetData sheetId="907"/>
      <sheetData sheetId="908"/>
      <sheetData sheetId="909">
        <row r="5">
          <cell r="C5">
            <v>0</v>
          </cell>
        </row>
      </sheetData>
      <sheetData sheetId="910"/>
      <sheetData sheetId="911"/>
      <sheetData sheetId="912"/>
      <sheetData sheetId="913"/>
      <sheetData sheetId="914"/>
      <sheetData sheetId="915"/>
      <sheetData sheetId="916">
        <row r="5">
          <cell r="C5" t="str">
            <v>P1</v>
          </cell>
        </row>
      </sheetData>
      <sheetData sheetId="917"/>
      <sheetData sheetId="918">
        <row r="5">
          <cell r="C5">
            <v>17</v>
          </cell>
        </row>
      </sheetData>
      <sheetData sheetId="919"/>
      <sheetData sheetId="920"/>
      <sheetData sheetId="921"/>
      <sheetData sheetId="922">
        <row r="5">
          <cell r="C5">
            <v>128000000</v>
          </cell>
        </row>
      </sheetData>
      <sheetData sheetId="923"/>
      <sheetData sheetId="924"/>
      <sheetData sheetId="925"/>
      <sheetData sheetId="926"/>
      <sheetData sheetId="927"/>
      <sheetData sheetId="928"/>
      <sheetData sheetId="929"/>
      <sheetData sheetId="930"/>
      <sheetData sheetId="931"/>
      <sheetData sheetId="932"/>
      <sheetData sheetId="933"/>
      <sheetData sheetId="934"/>
      <sheetData sheetId="935"/>
      <sheetData sheetId="936"/>
      <sheetData sheetId="937"/>
      <sheetData sheetId="938"/>
      <sheetData sheetId="939"/>
      <sheetData sheetId="940"/>
      <sheetData sheetId="941"/>
      <sheetData sheetId="942"/>
      <sheetData sheetId="943"/>
      <sheetData sheetId="944"/>
      <sheetData sheetId="945"/>
      <sheetData sheetId="946"/>
      <sheetData sheetId="947"/>
      <sheetData sheetId="948"/>
      <sheetData sheetId="949"/>
      <sheetData sheetId="950"/>
      <sheetData sheetId="951"/>
      <sheetData sheetId="952"/>
      <sheetData sheetId="953"/>
      <sheetData sheetId="954">
        <row r="5">
          <cell r="C5">
            <v>0</v>
          </cell>
        </row>
      </sheetData>
      <sheetData sheetId="955">
        <row r="5">
          <cell r="C5">
            <v>0</v>
          </cell>
        </row>
      </sheetData>
      <sheetData sheetId="956">
        <row r="5">
          <cell r="C5">
            <v>0</v>
          </cell>
        </row>
      </sheetData>
      <sheetData sheetId="957"/>
      <sheetData sheetId="958"/>
      <sheetData sheetId="959"/>
      <sheetData sheetId="960"/>
      <sheetData sheetId="961"/>
      <sheetData sheetId="962"/>
      <sheetData sheetId="963"/>
      <sheetData sheetId="964"/>
      <sheetData sheetId="965"/>
      <sheetData sheetId="966"/>
      <sheetData sheetId="967"/>
      <sheetData sheetId="968"/>
      <sheetData sheetId="969"/>
      <sheetData sheetId="970"/>
      <sheetData sheetId="971">
        <row r="5">
          <cell r="C5" t="str">
            <v>P1</v>
          </cell>
        </row>
      </sheetData>
      <sheetData sheetId="972"/>
      <sheetData sheetId="973">
        <row r="5">
          <cell r="C5">
            <v>17</v>
          </cell>
        </row>
      </sheetData>
      <sheetData sheetId="974"/>
      <sheetData sheetId="975"/>
      <sheetData sheetId="976"/>
      <sheetData sheetId="977">
        <row r="5">
          <cell r="C5">
            <v>128000000</v>
          </cell>
        </row>
      </sheetData>
      <sheetData sheetId="978"/>
      <sheetData sheetId="979"/>
      <sheetData sheetId="980"/>
      <sheetData sheetId="981"/>
      <sheetData sheetId="982"/>
      <sheetData sheetId="983"/>
      <sheetData sheetId="984"/>
      <sheetData sheetId="985"/>
      <sheetData sheetId="986">
        <row r="5">
          <cell r="C5">
            <v>1</v>
          </cell>
        </row>
      </sheetData>
      <sheetData sheetId="987">
        <row r="5">
          <cell r="C5">
            <v>1</v>
          </cell>
        </row>
      </sheetData>
      <sheetData sheetId="988">
        <row r="5">
          <cell r="C5">
            <v>1</v>
          </cell>
        </row>
      </sheetData>
      <sheetData sheetId="989">
        <row r="5">
          <cell r="C5">
            <v>1</v>
          </cell>
        </row>
      </sheetData>
      <sheetData sheetId="990"/>
      <sheetData sheetId="991"/>
      <sheetData sheetId="992"/>
      <sheetData sheetId="993"/>
      <sheetData sheetId="994"/>
      <sheetData sheetId="995"/>
      <sheetData sheetId="996"/>
      <sheetData sheetId="997"/>
      <sheetData sheetId="998"/>
      <sheetData sheetId="999"/>
      <sheetData sheetId="1000"/>
      <sheetData sheetId="1001"/>
      <sheetData sheetId="1002"/>
      <sheetData sheetId="1003"/>
      <sheetData sheetId="1004"/>
      <sheetData sheetId="1005"/>
      <sheetData sheetId="1006"/>
      <sheetData sheetId="1007"/>
      <sheetData sheetId="1008">
        <row r="5">
          <cell r="C5">
            <v>0</v>
          </cell>
        </row>
      </sheetData>
      <sheetData sheetId="1009">
        <row r="5">
          <cell r="C5">
            <v>0</v>
          </cell>
        </row>
      </sheetData>
      <sheetData sheetId="1010">
        <row r="5">
          <cell r="C5">
            <v>0</v>
          </cell>
        </row>
      </sheetData>
      <sheetData sheetId="1011">
        <row r="5">
          <cell r="C5">
            <v>0</v>
          </cell>
        </row>
      </sheetData>
      <sheetData sheetId="1012">
        <row r="5">
          <cell r="C5">
            <v>0</v>
          </cell>
        </row>
      </sheetData>
      <sheetData sheetId="1013"/>
      <sheetData sheetId="1014"/>
      <sheetData sheetId="1015"/>
      <sheetData sheetId="1016"/>
      <sheetData sheetId="1017"/>
      <sheetData sheetId="1018"/>
      <sheetData sheetId="1019">
        <row r="5">
          <cell r="C5">
            <v>0</v>
          </cell>
        </row>
      </sheetData>
      <sheetData sheetId="1020"/>
      <sheetData sheetId="1021"/>
      <sheetData sheetId="1022"/>
      <sheetData sheetId="1023"/>
      <sheetData sheetId="1024"/>
      <sheetData sheetId="1025"/>
      <sheetData sheetId="1026"/>
      <sheetData sheetId="1027"/>
      <sheetData sheetId="1028">
        <row r="5">
          <cell r="C5" t="str">
            <v>P1</v>
          </cell>
        </row>
      </sheetData>
      <sheetData sheetId="1029"/>
      <sheetData sheetId="1030">
        <row r="5">
          <cell r="C5">
            <v>17</v>
          </cell>
        </row>
      </sheetData>
      <sheetData sheetId="1031"/>
      <sheetData sheetId="1032">
        <row r="5">
          <cell r="C5">
            <v>128000000</v>
          </cell>
        </row>
      </sheetData>
      <sheetData sheetId="1033"/>
      <sheetData sheetId="1034"/>
      <sheetData sheetId="1035"/>
      <sheetData sheetId="1036"/>
      <sheetData sheetId="1037"/>
      <sheetData sheetId="1038"/>
      <sheetData sheetId="1039"/>
      <sheetData sheetId="1040"/>
      <sheetData sheetId="1041">
        <row r="5">
          <cell r="C5">
            <v>1</v>
          </cell>
        </row>
      </sheetData>
      <sheetData sheetId="1042">
        <row r="5">
          <cell r="C5">
            <v>1</v>
          </cell>
        </row>
      </sheetData>
      <sheetData sheetId="1043">
        <row r="5">
          <cell r="C5">
            <v>1</v>
          </cell>
        </row>
      </sheetData>
      <sheetData sheetId="1044">
        <row r="5">
          <cell r="C5">
            <v>1</v>
          </cell>
        </row>
      </sheetData>
      <sheetData sheetId="1045"/>
      <sheetData sheetId="1046"/>
      <sheetData sheetId="1047"/>
      <sheetData sheetId="1048"/>
      <sheetData sheetId="1049"/>
      <sheetData sheetId="1050"/>
      <sheetData sheetId="1051"/>
      <sheetData sheetId="1052"/>
      <sheetData sheetId="1053"/>
      <sheetData sheetId="1054"/>
      <sheetData sheetId="1055"/>
      <sheetData sheetId="1056"/>
      <sheetData sheetId="1057"/>
      <sheetData sheetId="1058"/>
      <sheetData sheetId="1059"/>
      <sheetData sheetId="1060"/>
      <sheetData sheetId="1061"/>
      <sheetData sheetId="1062"/>
      <sheetData sheetId="1063">
        <row r="5">
          <cell r="C5">
            <v>0</v>
          </cell>
        </row>
      </sheetData>
      <sheetData sheetId="1064">
        <row r="5">
          <cell r="C5">
            <v>0</v>
          </cell>
        </row>
      </sheetData>
      <sheetData sheetId="1065">
        <row r="5">
          <cell r="C5">
            <v>0</v>
          </cell>
        </row>
      </sheetData>
      <sheetData sheetId="1066">
        <row r="5">
          <cell r="C5">
            <v>0</v>
          </cell>
        </row>
      </sheetData>
      <sheetData sheetId="1067">
        <row r="5">
          <cell r="C5">
            <v>0</v>
          </cell>
        </row>
      </sheetData>
      <sheetData sheetId="1068"/>
      <sheetData sheetId="1069"/>
      <sheetData sheetId="1070"/>
      <sheetData sheetId="1071"/>
      <sheetData sheetId="1072"/>
      <sheetData sheetId="1073"/>
      <sheetData sheetId="1074">
        <row r="5">
          <cell r="C5">
            <v>0</v>
          </cell>
        </row>
      </sheetData>
      <sheetData sheetId="1075"/>
      <sheetData sheetId="1076"/>
      <sheetData sheetId="1077"/>
      <sheetData sheetId="1078"/>
      <sheetData sheetId="1079"/>
      <sheetData sheetId="1080"/>
      <sheetData sheetId="1081"/>
      <sheetData sheetId="1082"/>
      <sheetData sheetId="1083">
        <row r="5">
          <cell r="C5" t="str">
            <v>P1</v>
          </cell>
        </row>
      </sheetData>
      <sheetData sheetId="1084"/>
      <sheetData sheetId="1085">
        <row r="5">
          <cell r="C5">
            <v>17</v>
          </cell>
        </row>
      </sheetData>
      <sheetData sheetId="1086"/>
      <sheetData sheetId="1087">
        <row r="5">
          <cell r="C5">
            <v>128000000</v>
          </cell>
        </row>
      </sheetData>
      <sheetData sheetId="1088"/>
      <sheetData sheetId="1089"/>
      <sheetData sheetId="1090"/>
      <sheetData sheetId="1091"/>
      <sheetData sheetId="1092">
        <row r="5">
          <cell r="C5" t="str">
            <v>P1</v>
          </cell>
        </row>
      </sheetData>
      <sheetData sheetId="1093"/>
      <sheetData sheetId="1094">
        <row r="5">
          <cell r="C5">
            <v>17</v>
          </cell>
        </row>
      </sheetData>
      <sheetData sheetId="1095"/>
      <sheetData sheetId="1096" refreshError="1"/>
      <sheetData sheetId="1097" refreshError="1"/>
      <sheetData sheetId="1098">
        <row r="5">
          <cell r="C5">
            <v>1</v>
          </cell>
        </row>
      </sheetData>
      <sheetData sheetId="1099">
        <row r="5">
          <cell r="C5">
            <v>1</v>
          </cell>
        </row>
      </sheetData>
      <sheetData sheetId="1100">
        <row r="5">
          <cell r="C5">
            <v>1</v>
          </cell>
        </row>
      </sheetData>
      <sheetData sheetId="1101">
        <row r="5">
          <cell r="C5">
            <v>1</v>
          </cell>
        </row>
      </sheetData>
      <sheetData sheetId="1102">
        <row r="5">
          <cell r="C5">
            <v>1</v>
          </cell>
        </row>
      </sheetData>
      <sheetData sheetId="1103"/>
      <sheetData sheetId="1104"/>
      <sheetData sheetId="1105"/>
      <sheetData sheetId="1106"/>
      <sheetData sheetId="1107"/>
      <sheetData sheetId="1108"/>
      <sheetData sheetId="1109"/>
      <sheetData sheetId="1110"/>
      <sheetData sheetId="1111"/>
      <sheetData sheetId="1112"/>
      <sheetData sheetId="1113">
        <row r="5">
          <cell r="C5">
            <v>1</v>
          </cell>
        </row>
      </sheetData>
      <sheetData sheetId="1114">
        <row r="5">
          <cell r="C5">
            <v>1</v>
          </cell>
        </row>
      </sheetData>
      <sheetData sheetId="1115"/>
      <sheetData sheetId="1116"/>
      <sheetData sheetId="1117"/>
      <sheetData sheetId="1118"/>
      <sheetData sheetId="1119"/>
      <sheetData sheetId="1120">
        <row r="5">
          <cell r="C5">
            <v>0</v>
          </cell>
        </row>
      </sheetData>
      <sheetData sheetId="1121">
        <row r="5">
          <cell r="C5">
            <v>0</v>
          </cell>
        </row>
      </sheetData>
      <sheetData sheetId="1122">
        <row r="5">
          <cell r="C5">
            <v>0</v>
          </cell>
        </row>
      </sheetData>
      <sheetData sheetId="1123">
        <row r="5">
          <cell r="C5">
            <v>0</v>
          </cell>
        </row>
      </sheetData>
      <sheetData sheetId="1124">
        <row r="5">
          <cell r="C5">
            <v>0</v>
          </cell>
        </row>
      </sheetData>
      <sheetData sheetId="1125">
        <row r="5">
          <cell r="C5">
            <v>0</v>
          </cell>
        </row>
      </sheetData>
      <sheetData sheetId="1126"/>
      <sheetData sheetId="1127"/>
      <sheetData sheetId="1128"/>
      <sheetData sheetId="1129"/>
      <sheetData sheetId="1130"/>
      <sheetData sheetId="1131"/>
      <sheetData sheetId="1132"/>
      <sheetData sheetId="1133"/>
      <sheetData sheetId="1134"/>
      <sheetData sheetId="1135"/>
      <sheetData sheetId="1136"/>
      <sheetData sheetId="1137"/>
      <sheetData sheetId="1138"/>
      <sheetData sheetId="1139"/>
      <sheetData sheetId="1140">
        <row r="5">
          <cell r="C5" t="str">
            <v>P1</v>
          </cell>
        </row>
      </sheetData>
      <sheetData sheetId="1141">
        <row r="5">
          <cell r="C5" t="str">
            <v>P1</v>
          </cell>
        </row>
      </sheetData>
      <sheetData sheetId="1142">
        <row r="5">
          <cell r="C5">
            <v>17</v>
          </cell>
        </row>
      </sheetData>
      <sheetData sheetId="1143">
        <row r="5">
          <cell r="C5">
            <v>17</v>
          </cell>
        </row>
      </sheetData>
      <sheetData sheetId="1144">
        <row r="5">
          <cell r="C5">
            <v>128000000</v>
          </cell>
        </row>
      </sheetData>
      <sheetData sheetId="1145">
        <row r="5">
          <cell r="C5">
            <v>128000000</v>
          </cell>
        </row>
      </sheetData>
      <sheetData sheetId="1146"/>
      <sheetData sheetId="1147"/>
      <sheetData sheetId="1148"/>
      <sheetData sheetId="1149">
        <row r="5">
          <cell r="C5" t="str">
            <v>P1</v>
          </cell>
        </row>
      </sheetData>
      <sheetData sheetId="1150">
        <row r="5">
          <cell r="C5" t="str">
            <v>P1</v>
          </cell>
        </row>
      </sheetData>
      <sheetData sheetId="1151">
        <row r="5">
          <cell r="C5">
            <v>17</v>
          </cell>
        </row>
      </sheetData>
      <sheetData sheetId="1152">
        <row r="5">
          <cell r="C5">
            <v>17</v>
          </cell>
        </row>
      </sheetData>
      <sheetData sheetId="1153" refreshError="1"/>
      <sheetData sheetId="1154"/>
      <sheetData sheetId="1155" refreshError="1"/>
      <sheetData sheetId="1156">
        <row r="5">
          <cell r="C5">
            <v>1</v>
          </cell>
        </row>
      </sheetData>
      <sheetData sheetId="1157">
        <row r="5">
          <cell r="C5">
            <v>1</v>
          </cell>
        </row>
      </sheetData>
      <sheetData sheetId="1158">
        <row r="5">
          <cell r="C5">
            <v>1</v>
          </cell>
        </row>
      </sheetData>
      <sheetData sheetId="1159">
        <row r="5">
          <cell r="C5">
            <v>1</v>
          </cell>
        </row>
      </sheetData>
      <sheetData sheetId="1160"/>
      <sheetData sheetId="1161"/>
      <sheetData sheetId="1162"/>
      <sheetData sheetId="1163"/>
      <sheetData sheetId="1164"/>
      <sheetData sheetId="1165"/>
      <sheetData sheetId="1166"/>
      <sheetData sheetId="1167"/>
      <sheetData sheetId="1168"/>
      <sheetData sheetId="1169"/>
      <sheetData sheetId="1170"/>
      <sheetData sheetId="1171"/>
      <sheetData sheetId="1172"/>
      <sheetData sheetId="1173">
        <row r="5">
          <cell r="C5">
            <v>0</v>
          </cell>
        </row>
      </sheetData>
      <sheetData sheetId="1174">
        <row r="5">
          <cell r="C5">
            <v>0</v>
          </cell>
        </row>
      </sheetData>
      <sheetData sheetId="1175">
        <row r="5">
          <cell r="C5">
            <v>0</v>
          </cell>
        </row>
      </sheetData>
      <sheetData sheetId="1176">
        <row r="5">
          <cell r="C5">
            <v>0</v>
          </cell>
        </row>
      </sheetData>
      <sheetData sheetId="1177">
        <row r="5">
          <cell r="C5">
            <v>0</v>
          </cell>
        </row>
      </sheetData>
      <sheetData sheetId="1178">
        <row r="5">
          <cell r="C5">
            <v>0</v>
          </cell>
        </row>
      </sheetData>
      <sheetData sheetId="1179">
        <row r="5">
          <cell r="C5">
            <v>0</v>
          </cell>
        </row>
      </sheetData>
      <sheetData sheetId="1180">
        <row r="5">
          <cell r="C5">
            <v>0</v>
          </cell>
        </row>
      </sheetData>
      <sheetData sheetId="1181">
        <row r="5">
          <cell r="C5">
            <v>0</v>
          </cell>
        </row>
      </sheetData>
      <sheetData sheetId="1182">
        <row r="5">
          <cell r="C5">
            <v>0</v>
          </cell>
        </row>
      </sheetData>
      <sheetData sheetId="1183">
        <row r="5">
          <cell r="C5">
            <v>0</v>
          </cell>
        </row>
      </sheetData>
      <sheetData sheetId="1184">
        <row r="5">
          <cell r="C5">
            <v>0</v>
          </cell>
        </row>
      </sheetData>
      <sheetData sheetId="1185">
        <row r="5">
          <cell r="C5">
            <v>1</v>
          </cell>
        </row>
      </sheetData>
      <sheetData sheetId="1186">
        <row r="5">
          <cell r="C5">
            <v>0</v>
          </cell>
        </row>
      </sheetData>
      <sheetData sheetId="1187">
        <row r="5">
          <cell r="C5">
            <v>1</v>
          </cell>
        </row>
      </sheetData>
      <sheetData sheetId="1188"/>
      <sheetData sheetId="1189">
        <row r="5">
          <cell r="C5">
            <v>0</v>
          </cell>
        </row>
      </sheetData>
      <sheetData sheetId="1190"/>
      <sheetData sheetId="1191"/>
      <sheetData sheetId="1192"/>
      <sheetData sheetId="1193"/>
      <sheetData sheetId="1194"/>
      <sheetData sheetId="1195"/>
      <sheetData sheetId="1196"/>
      <sheetData sheetId="1197"/>
      <sheetData sheetId="1198">
        <row r="5">
          <cell r="C5" t="str">
            <v>P1</v>
          </cell>
        </row>
      </sheetData>
      <sheetData sheetId="1199">
        <row r="5">
          <cell r="C5">
            <v>0.25</v>
          </cell>
        </row>
      </sheetData>
      <sheetData sheetId="1200">
        <row r="5">
          <cell r="C5">
            <v>17</v>
          </cell>
        </row>
      </sheetData>
      <sheetData sheetId="1201">
        <row r="5">
          <cell r="C5">
            <v>17</v>
          </cell>
        </row>
      </sheetData>
      <sheetData sheetId="1202">
        <row r="5">
          <cell r="C5">
            <v>128000000</v>
          </cell>
        </row>
      </sheetData>
      <sheetData sheetId="1203">
        <row r="5">
          <cell r="C5">
            <v>1</v>
          </cell>
        </row>
      </sheetData>
      <sheetData sheetId="1204"/>
      <sheetData sheetId="1205"/>
      <sheetData sheetId="1206"/>
      <sheetData sheetId="1207">
        <row r="5">
          <cell r="C5" t="str">
            <v>P1</v>
          </cell>
        </row>
      </sheetData>
      <sheetData sheetId="1208"/>
      <sheetData sheetId="1209">
        <row r="5">
          <cell r="C5">
            <v>17</v>
          </cell>
        </row>
      </sheetData>
      <sheetData sheetId="1210"/>
      <sheetData sheetId="1211"/>
      <sheetData sheetId="1212">
        <row r="5">
          <cell r="C5">
            <v>1</v>
          </cell>
        </row>
      </sheetData>
      <sheetData sheetId="1213">
        <row r="5">
          <cell r="C5">
            <v>1</v>
          </cell>
        </row>
      </sheetData>
      <sheetData sheetId="1214">
        <row r="5">
          <cell r="C5">
            <v>1</v>
          </cell>
        </row>
      </sheetData>
      <sheetData sheetId="1215">
        <row r="5">
          <cell r="C5">
            <v>1</v>
          </cell>
        </row>
      </sheetData>
      <sheetData sheetId="1216"/>
      <sheetData sheetId="1217"/>
      <sheetData sheetId="1218"/>
      <sheetData sheetId="1219"/>
      <sheetData sheetId="1220"/>
      <sheetData sheetId="1221"/>
      <sheetData sheetId="1222"/>
      <sheetData sheetId="1223"/>
      <sheetData sheetId="1224"/>
      <sheetData sheetId="1225"/>
      <sheetData sheetId="1226"/>
      <sheetData sheetId="1227"/>
      <sheetData sheetId="1228"/>
      <sheetData sheetId="1229">
        <row r="5">
          <cell r="C5">
            <v>0</v>
          </cell>
        </row>
      </sheetData>
      <sheetData sheetId="1230">
        <row r="5">
          <cell r="C5">
            <v>0</v>
          </cell>
        </row>
      </sheetData>
      <sheetData sheetId="1231">
        <row r="5">
          <cell r="C5">
            <v>0</v>
          </cell>
        </row>
      </sheetData>
      <sheetData sheetId="1232">
        <row r="5">
          <cell r="C5">
            <v>0</v>
          </cell>
        </row>
      </sheetData>
      <sheetData sheetId="1233">
        <row r="5">
          <cell r="C5">
            <v>0</v>
          </cell>
        </row>
      </sheetData>
      <sheetData sheetId="1234">
        <row r="5">
          <cell r="C5">
            <v>0</v>
          </cell>
        </row>
      </sheetData>
      <sheetData sheetId="1235">
        <row r="5">
          <cell r="C5">
            <v>0</v>
          </cell>
        </row>
      </sheetData>
      <sheetData sheetId="1236">
        <row r="5">
          <cell r="C5">
            <v>0</v>
          </cell>
        </row>
      </sheetData>
      <sheetData sheetId="1237">
        <row r="5">
          <cell r="C5">
            <v>0</v>
          </cell>
        </row>
      </sheetData>
      <sheetData sheetId="1238">
        <row r="5">
          <cell r="C5">
            <v>0</v>
          </cell>
        </row>
      </sheetData>
      <sheetData sheetId="1239">
        <row r="5">
          <cell r="C5">
            <v>0</v>
          </cell>
        </row>
      </sheetData>
      <sheetData sheetId="1240">
        <row r="5">
          <cell r="C5">
            <v>0</v>
          </cell>
        </row>
      </sheetData>
      <sheetData sheetId="1241">
        <row r="5">
          <cell r="C5">
            <v>1</v>
          </cell>
        </row>
      </sheetData>
      <sheetData sheetId="1242">
        <row r="5">
          <cell r="C5">
            <v>0</v>
          </cell>
        </row>
      </sheetData>
      <sheetData sheetId="1243">
        <row r="5">
          <cell r="C5">
            <v>1</v>
          </cell>
        </row>
      </sheetData>
      <sheetData sheetId="1244"/>
      <sheetData sheetId="1245">
        <row r="5">
          <cell r="C5">
            <v>0</v>
          </cell>
        </row>
      </sheetData>
      <sheetData sheetId="1246"/>
      <sheetData sheetId="1247"/>
      <sheetData sheetId="1248"/>
      <sheetData sheetId="1249"/>
      <sheetData sheetId="1250"/>
      <sheetData sheetId="1251"/>
      <sheetData sheetId="1252"/>
      <sheetData sheetId="1253"/>
      <sheetData sheetId="1254">
        <row r="5">
          <cell r="C5" t="str">
            <v>P1</v>
          </cell>
        </row>
      </sheetData>
      <sheetData sheetId="1255">
        <row r="5">
          <cell r="C5">
            <v>0.25</v>
          </cell>
        </row>
      </sheetData>
      <sheetData sheetId="1256">
        <row r="5">
          <cell r="C5">
            <v>17</v>
          </cell>
        </row>
      </sheetData>
      <sheetData sheetId="1257">
        <row r="5">
          <cell r="C5">
            <v>17</v>
          </cell>
        </row>
      </sheetData>
      <sheetData sheetId="1258">
        <row r="5">
          <cell r="C5">
            <v>128000000</v>
          </cell>
        </row>
      </sheetData>
      <sheetData sheetId="1259">
        <row r="5">
          <cell r="C5">
            <v>1</v>
          </cell>
        </row>
      </sheetData>
      <sheetData sheetId="1260"/>
      <sheetData sheetId="1261"/>
      <sheetData sheetId="1262"/>
      <sheetData sheetId="1263">
        <row r="5">
          <cell r="C5" t="str">
            <v>P1</v>
          </cell>
        </row>
      </sheetData>
      <sheetData sheetId="1264"/>
      <sheetData sheetId="1265">
        <row r="5">
          <cell r="C5">
            <v>17</v>
          </cell>
        </row>
      </sheetData>
      <sheetData sheetId="1266"/>
      <sheetData sheetId="1267"/>
      <sheetData sheetId="1268"/>
      <sheetData sheetId="1269"/>
      <sheetData sheetId="1270"/>
      <sheetData sheetId="1271"/>
      <sheetData sheetId="1272"/>
      <sheetData sheetId="1273"/>
      <sheetData sheetId="1274"/>
      <sheetData sheetId="1275"/>
      <sheetData sheetId="1276"/>
      <sheetData sheetId="1277"/>
      <sheetData sheetId="1278">
        <row r="5">
          <cell r="C5">
            <v>1</v>
          </cell>
        </row>
      </sheetData>
      <sheetData sheetId="1279"/>
      <sheetData sheetId="1280"/>
      <sheetData sheetId="1281"/>
      <sheetData sheetId="1282"/>
      <sheetData sheetId="1283"/>
      <sheetData sheetId="1284"/>
      <sheetData sheetId="1285">
        <row r="5">
          <cell r="C5">
            <v>0</v>
          </cell>
        </row>
      </sheetData>
      <sheetData sheetId="1286">
        <row r="5">
          <cell r="C5">
            <v>0</v>
          </cell>
        </row>
      </sheetData>
      <sheetData sheetId="1287">
        <row r="5">
          <cell r="C5">
            <v>0</v>
          </cell>
        </row>
      </sheetData>
      <sheetData sheetId="1288">
        <row r="5">
          <cell r="C5">
            <v>0</v>
          </cell>
        </row>
      </sheetData>
      <sheetData sheetId="1289">
        <row r="5">
          <cell r="C5">
            <v>0</v>
          </cell>
        </row>
      </sheetData>
      <sheetData sheetId="1290">
        <row r="5">
          <cell r="C5">
            <v>0</v>
          </cell>
        </row>
      </sheetData>
      <sheetData sheetId="1291">
        <row r="5">
          <cell r="C5">
            <v>0</v>
          </cell>
        </row>
      </sheetData>
      <sheetData sheetId="1292">
        <row r="5">
          <cell r="C5">
            <v>0</v>
          </cell>
        </row>
      </sheetData>
      <sheetData sheetId="1293">
        <row r="5">
          <cell r="C5">
            <v>0</v>
          </cell>
        </row>
      </sheetData>
      <sheetData sheetId="1294">
        <row r="5">
          <cell r="C5">
            <v>0</v>
          </cell>
        </row>
      </sheetData>
      <sheetData sheetId="1295">
        <row r="5">
          <cell r="C5">
            <v>0</v>
          </cell>
        </row>
      </sheetData>
      <sheetData sheetId="1296">
        <row r="5">
          <cell r="C5">
            <v>0</v>
          </cell>
        </row>
      </sheetData>
      <sheetData sheetId="1297">
        <row r="5">
          <cell r="C5">
            <v>1</v>
          </cell>
        </row>
      </sheetData>
      <sheetData sheetId="1298">
        <row r="5">
          <cell r="C5">
            <v>0</v>
          </cell>
        </row>
      </sheetData>
      <sheetData sheetId="1299">
        <row r="5">
          <cell r="C5">
            <v>1</v>
          </cell>
        </row>
      </sheetData>
      <sheetData sheetId="1300"/>
      <sheetData sheetId="1301">
        <row r="5">
          <cell r="C5">
            <v>0</v>
          </cell>
        </row>
      </sheetData>
      <sheetData sheetId="1302"/>
      <sheetData sheetId="1303"/>
      <sheetData sheetId="1304"/>
      <sheetData sheetId="1305"/>
      <sheetData sheetId="1306"/>
      <sheetData sheetId="1307"/>
      <sheetData sheetId="1308"/>
      <sheetData sheetId="1309"/>
      <sheetData sheetId="1310">
        <row r="5">
          <cell r="C5" t="str">
            <v>P1</v>
          </cell>
        </row>
      </sheetData>
      <sheetData sheetId="1311">
        <row r="5">
          <cell r="C5">
            <v>0.25</v>
          </cell>
        </row>
      </sheetData>
      <sheetData sheetId="1312">
        <row r="5">
          <cell r="C5">
            <v>17</v>
          </cell>
        </row>
      </sheetData>
      <sheetData sheetId="1313">
        <row r="5">
          <cell r="C5">
            <v>17</v>
          </cell>
        </row>
      </sheetData>
      <sheetData sheetId="1314">
        <row r="5">
          <cell r="C5">
            <v>128000000</v>
          </cell>
        </row>
      </sheetData>
      <sheetData sheetId="1315">
        <row r="5">
          <cell r="C5">
            <v>1</v>
          </cell>
        </row>
      </sheetData>
      <sheetData sheetId="1316"/>
      <sheetData sheetId="1317"/>
      <sheetData sheetId="1318"/>
      <sheetData sheetId="1319">
        <row r="5">
          <cell r="C5" t="str">
            <v>P1</v>
          </cell>
        </row>
      </sheetData>
      <sheetData sheetId="1320"/>
      <sheetData sheetId="1321">
        <row r="5">
          <cell r="C5">
            <v>17</v>
          </cell>
        </row>
      </sheetData>
      <sheetData sheetId="1322"/>
      <sheetData sheetId="1323"/>
      <sheetData sheetId="1324" refreshError="1"/>
      <sheetData sheetId="1325" refreshError="1"/>
      <sheetData sheetId="1326"/>
      <sheetData sheetId="1327"/>
      <sheetData sheetId="1328"/>
      <sheetData sheetId="1329"/>
      <sheetData sheetId="1330"/>
      <sheetData sheetId="1331"/>
      <sheetData sheetId="1332"/>
      <sheetData sheetId="1333"/>
      <sheetData sheetId="1334"/>
      <sheetData sheetId="1335">
        <row r="5">
          <cell r="C5">
            <v>1</v>
          </cell>
        </row>
      </sheetData>
      <sheetData sheetId="1336"/>
      <sheetData sheetId="1337"/>
      <sheetData sheetId="1338"/>
      <sheetData sheetId="1339"/>
      <sheetData sheetId="1340"/>
      <sheetData sheetId="1341"/>
      <sheetData sheetId="1342"/>
      <sheetData sheetId="1343">
        <row r="5">
          <cell r="C5">
            <v>0</v>
          </cell>
        </row>
      </sheetData>
      <sheetData sheetId="1344">
        <row r="5">
          <cell r="C5">
            <v>0</v>
          </cell>
        </row>
      </sheetData>
      <sheetData sheetId="1345">
        <row r="5">
          <cell r="C5">
            <v>0</v>
          </cell>
        </row>
      </sheetData>
      <sheetData sheetId="1346">
        <row r="5">
          <cell r="C5">
            <v>0</v>
          </cell>
        </row>
      </sheetData>
      <sheetData sheetId="1347">
        <row r="5">
          <cell r="C5">
            <v>0</v>
          </cell>
        </row>
      </sheetData>
      <sheetData sheetId="1348">
        <row r="5">
          <cell r="C5">
            <v>0</v>
          </cell>
        </row>
      </sheetData>
      <sheetData sheetId="1349">
        <row r="5">
          <cell r="C5">
            <v>0</v>
          </cell>
        </row>
      </sheetData>
      <sheetData sheetId="1350">
        <row r="5">
          <cell r="C5">
            <v>0</v>
          </cell>
        </row>
      </sheetData>
      <sheetData sheetId="1351">
        <row r="5">
          <cell r="C5">
            <v>0</v>
          </cell>
        </row>
      </sheetData>
      <sheetData sheetId="1352">
        <row r="5">
          <cell r="C5">
            <v>0</v>
          </cell>
        </row>
      </sheetData>
      <sheetData sheetId="1353">
        <row r="5">
          <cell r="C5">
            <v>0</v>
          </cell>
        </row>
      </sheetData>
      <sheetData sheetId="1354">
        <row r="5">
          <cell r="C5">
            <v>0</v>
          </cell>
        </row>
      </sheetData>
      <sheetData sheetId="1355">
        <row r="5">
          <cell r="C5">
            <v>1</v>
          </cell>
        </row>
      </sheetData>
      <sheetData sheetId="1356">
        <row r="5">
          <cell r="C5">
            <v>0</v>
          </cell>
        </row>
      </sheetData>
      <sheetData sheetId="1357">
        <row r="5">
          <cell r="C5">
            <v>1</v>
          </cell>
        </row>
      </sheetData>
      <sheetData sheetId="1358"/>
      <sheetData sheetId="1359">
        <row r="5">
          <cell r="C5">
            <v>0</v>
          </cell>
        </row>
      </sheetData>
      <sheetData sheetId="1360"/>
      <sheetData sheetId="1361"/>
      <sheetData sheetId="1362"/>
      <sheetData sheetId="1363"/>
      <sheetData sheetId="1364"/>
      <sheetData sheetId="1365"/>
      <sheetData sheetId="1366"/>
      <sheetData sheetId="1367"/>
      <sheetData sheetId="1368">
        <row r="5">
          <cell r="C5" t="str">
            <v>P1</v>
          </cell>
        </row>
      </sheetData>
      <sheetData sheetId="1369">
        <row r="5">
          <cell r="C5">
            <v>0.25</v>
          </cell>
        </row>
      </sheetData>
      <sheetData sheetId="1370">
        <row r="5">
          <cell r="C5">
            <v>17</v>
          </cell>
        </row>
      </sheetData>
      <sheetData sheetId="1371">
        <row r="5">
          <cell r="C5">
            <v>17</v>
          </cell>
        </row>
      </sheetData>
      <sheetData sheetId="1372">
        <row r="5">
          <cell r="C5">
            <v>128000000</v>
          </cell>
        </row>
      </sheetData>
      <sheetData sheetId="1373">
        <row r="5">
          <cell r="C5">
            <v>1</v>
          </cell>
        </row>
      </sheetData>
      <sheetData sheetId="1374"/>
      <sheetData sheetId="1375"/>
      <sheetData sheetId="1376"/>
      <sheetData sheetId="1377">
        <row r="5">
          <cell r="C5" t="str">
            <v>P1</v>
          </cell>
        </row>
      </sheetData>
      <sheetData sheetId="1378"/>
      <sheetData sheetId="1379">
        <row r="5">
          <cell r="C5">
            <v>17</v>
          </cell>
        </row>
      </sheetData>
      <sheetData sheetId="1380"/>
      <sheetData sheetId="1381"/>
      <sheetData sheetId="1382"/>
      <sheetData sheetId="1383"/>
      <sheetData sheetId="1384"/>
      <sheetData sheetId="1385"/>
      <sheetData sheetId="1386"/>
      <sheetData sheetId="1387"/>
      <sheetData sheetId="1388"/>
      <sheetData sheetId="1389"/>
      <sheetData sheetId="1390"/>
      <sheetData sheetId="1391">
        <row r="5">
          <cell r="C5">
            <v>1</v>
          </cell>
        </row>
      </sheetData>
      <sheetData sheetId="1392"/>
      <sheetData sheetId="1393"/>
      <sheetData sheetId="1394"/>
      <sheetData sheetId="1395"/>
      <sheetData sheetId="1396"/>
      <sheetData sheetId="1397"/>
      <sheetData sheetId="1398"/>
      <sheetData sheetId="1399">
        <row r="5">
          <cell r="C5">
            <v>0</v>
          </cell>
        </row>
      </sheetData>
      <sheetData sheetId="1400">
        <row r="5">
          <cell r="C5">
            <v>0</v>
          </cell>
        </row>
      </sheetData>
      <sheetData sheetId="1401">
        <row r="5">
          <cell r="C5">
            <v>0</v>
          </cell>
        </row>
      </sheetData>
      <sheetData sheetId="1402">
        <row r="5">
          <cell r="C5">
            <v>0</v>
          </cell>
        </row>
      </sheetData>
      <sheetData sheetId="1403">
        <row r="5">
          <cell r="C5">
            <v>0</v>
          </cell>
        </row>
      </sheetData>
      <sheetData sheetId="1404">
        <row r="5">
          <cell r="C5">
            <v>0</v>
          </cell>
        </row>
      </sheetData>
      <sheetData sheetId="1405">
        <row r="5">
          <cell r="C5">
            <v>0</v>
          </cell>
        </row>
      </sheetData>
      <sheetData sheetId="1406">
        <row r="5">
          <cell r="C5">
            <v>0</v>
          </cell>
        </row>
      </sheetData>
      <sheetData sheetId="1407">
        <row r="5">
          <cell r="C5">
            <v>0</v>
          </cell>
        </row>
      </sheetData>
      <sheetData sheetId="1408">
        <row r="5">
          <cell r="C5">
            <v>0</v>
          </cell>
        </row>
      </sheetData>
      <sheetData sheetId="1409">
        <row r="5">
          <cell r="C5">
            <v>0</v>
          </cell>
        </row>
      </sheetData>
      <sheetData sheetId="1410">
        <row r="5">
          <cell r="C5">
            <v>0</v>
          </cell>
        </row>
      </sheetData>
      <sheetData sheetId="1411">
        <row r="5">
          <cell r="C5">
            <v>1</v>
          </cell>
        </row>
      </sheetData>
      <sheetData sheetId="1412">
        <row r="5">
          <cell r="C5">
            <v>0</v>
          </cell>
        </row>
      </sheetData>
      <sheetData sheetId="1413">
        <row r="5">
          <cell r="C5">
            <v>1</v>
          </cell>
        </row>
      </sheetData>
      <sheetData sheetId="1414"/>
      <sheetData sheetId="1415"/>
      <sheetData sheetId="1416"/>
      <sheetData sheetId="1417"/>
      <sheetData sheetId="1418"/>
      <sheetData sheetId="1419"/>
      <sheetData sheetId="1420"/>
      <sheetData sheetId="1421"/>
      <sheetData sheetId="1422"/>
      <sheetData sheetId="1423"/>
      <sheetData sheetId="1424">
        <row r="5">
          <cell r="C5" t="str">
            <v>P1</v>
          </cell>
        </row>
      </sheetData>
      <sheetData sheetId="1425">
        <row r="5">
          <cell r="C5">
            <v>0.25</v>
          </cell>
        </row>
      </sheetData>
      <sheetData sheetId="1426">
        <row r="5">
          <cell r="C5">
            <v>17</v>
          </cell>
        </row>
      </sheetData>
      <sheetData sheetId="1427">
        <row r="5">
          <cell r="C5">
            <v>17</v>
          </cell>
        </row>
      </sheetData>
      <sheetData sheetId="1428">
        <row r="5">
          <cell r="C5">
            <v>128000000</v>
          </cell>
        </row>
      </sheetData>
      <sheetData sheetId="1429">
        <row r="5">
          <cell r="C5">
            <v>1</v>
          </cell>
        </row>
      </sheetData>
      <sheetData sheetId="1430"/>
      <sheetData sheetId="1431"/>
      <sheetData sheetId="1432"/>
      <sheetData sheetId="1433">
        <row r="5">
          <cell r="C5" t="str">
            <v>P1</v>
          </cell>
        </row>
      </sheetData>
      <sheetData sheetId="1434"/>
      <sheetData sheetId="1435">
        <row r="5">
          <cell r="C5">
            <v>17</v>
          </cell>
        </row>
      </sheetData>
      <sheetData sheetId="1436"/>
      <sheetData sheetId="1437"/>
      <sheetData sheetId="1438"/>
      <sheetData sheetId="1439"/>
      <sheetData sheetId="1440"/>
      <sheetData sheetId="1441"/>
      <sheetData sheetId="1442"/>
      <sheetData sheetId="1443"/>
      <sheetData sheetId="1444"/>
      <sheetData sheetId="1445"/>
      <sheetData sheetId="1446"/>
      <sheetData sheetId="1447"/>
      <sheetData sheetId="1448"/>
      <sheetData sheetId="1449"/>
      <sheetData sheetId="1450"/>
      <sheetData sheetId="1451"/>
      <sheetData sheetId="1452"/>
      <sheetData sheetId="1453"/>
      <sheetData sheetId="1454"/>
      <sheetData sheetId="1455">
        <row r="5">
          <cell r="C5">
            <v>0</v>
          </cell>
        </row>
      </sheetData>
      <sheetData sheetId="1456">
        <row r="5">
          <cell r="C5">
            <v>0</v>
          </cell>
        </row>
      </sheetData>
      <sheetData sheetId="1457">
        <row r="5">
          <cell r="C5">
            <v>0</v>
          </cell>
        </row>
      </sheetData>
      <sheetData sheetId="1458">
        <row r="5">
          <cell r="C5">
            <v>0</v>
          </cell>
        </row>
      </sheetData>
      <sheetData sheetId="1459">
        <row r="5">
          <cell r="C5">
            <v>0</v>
          </cell>
        </row>
      </sheetData>
      <sheetData sheetId="1460">
        <row r="5">
          <cell r="C5">
            <v>0</v>
          </cell>
        </row>
      </sheetData>
      <sheetData sheetId="1461">
        <row r="5">
          <cell r="C5">
            <v>0</v>
          </cell>
        </row>
      </sheetData>
      <sheetData sheetId="1462">
        <row r="5">
          <cell r="C5">
            <v>0</v>
          </cell>
        </row>
      </sheetData>
      <sheetData sheetId="1463">
        <row r="5">
          <cell r="C5">
            <v>0</v>
          </cell>
        </row>
      </sheetData>
      <sheetData sheetId="1464">
        <row r="5">
          <cell r="C5">
            <v>0</v>
          </cell>
        </row>
      </sheetData>
      <sheetData sheetId="1465">
        <row r="5">
          <cell r="C5">
            <v>0</v>
          </cell>
        </row>
      </sheetData>
      <sheetData sheetId="1466">
        <row r="5">
          <cell r="C5">
            <v>0</v>
          </cell>
        </row>
      </sheetData>
      <sheetData sheetId="1467">
        <row r="5">
          <cell r="C5">
            <v>1</v>
          </cell>
        </row>
      </sheetData>
      <sheetData sheetId="1468">
        <row r="5">
          <cell r="C5">
            <v>0</v>
          </cell>
        </row>
      </sheetData>
      <sheetData sheetId="1469">
        <row r="5">
          <cell r="C5">
            <v>1</v>
          </cell>
        </row>
      </sheetData>
      <sheetData sheetId="1470"/>
      <sheetData sheetId="1471"/>
      <sheetData sheetId="1472"/>
      <sheetData sheetId="1473"/>
      <sheetData sheetId="1474"/>
      <sheetData sheetId="1475"/>
      <sheetData sheetId="1476"/>
      <sheetData sheetId="1477"/>
      <sheetData sheetId="1478"/>
      <sheetData sheetId="1479"/>
      <sheetData sheetId="1480">
        <row r="5">
          <cell r="C5" t="str">
            <v>P1</v>
          </cell>
        </row>
      </sheetData>
      <sheetData sheetId="1481">
        <row r="5">
          <cell r="C5">
            <v>0.25</v>
          </cell>
        </row>
      </sheetData>
      <sheetData sheetId="1482">
        <row r="5">
          <cell r="C5">
            <v>17</v>
          </cell>
        </row>
      </sheetData>
      <sheetData sheetId="1483">
        <row r="5">
          <cell r="C5">
            <v>17</v>
          </cell>
        </row>
      </sheetData>
      <sheetData sheetId="1484">
        <row r="5">
          <cell r="C5">
            <v>128000000</v>
          </cell>
        </row>
      </sheetData>
      <sheetData sheetId="1485">
        <row r="5">
          <cell r="C5">
            <v>1</v>
          </cell>
        </row>
      </sheetData>
      <sheetData sheetId="1486"/>
      <sheetData sheetId="1487"/>
      <sheetData sheetId="1488"/>
      <sheetData sheetId="1489">
        <row r="5">
          <cell r="C5" t="str">
            <v>P1</v>
          </cell>
        </row>
      </sheetData>
      <sheetData sheetId="1490"/>
      <sheetData sheetId="1491">
        <row r="5">
          <cell r="C5">
            <v>17</v>
          </cell>
        </row>
      </sheetData>
      <sheetData sheetId="1492"/>
      <sheetData sheetId="1493"/>
      <sheetData sheetId="1494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52700 P6"/>
      <sheetName val="INSTRUCTIONS"/>
      <sheetName val="AOP"/>
      <sheetName val="Tracker Act"/>
      <sheetName val="52703 P6"/>
      <sheetName val="Pivot P6"/>
      <sheetName val="P6 FOB rec"/>
      <sheetName val="P6 Cab Cooler rec"/>
      <sheetName val="Pivot P3"/>
      <sheetName val="Pivot P5"/>
      <sheetName val="52703 P5"/>
      <sheetName val="52700 P5"/>
      <sheetName val="P5 Fob Recov"/>
      <sheetName val="P5 Cab Cooler Rec"/>
      <sheetName val="Pivot P4"/>
      <sheetName val="52700 P4"/>
      <sheetName val="52703 P4"/>
      <sheetName val="P4 FOB Rec"/>
      <sheetName val="P4 Cab Cooler rec"/>
      <sheetName val="P4 Cab Cooler Pur"/>
      <sheetName val="52700 P3"/>
      <sheetName val="Pivot P2"/>
      <sheetName val="52700 P2"/>
      <sheetName val="52703 P2&amp;3"/>
      <sheetName val="Pivot P12"/>
      <sheetName val="ROI Details P12"/>
      <sheetName val="Pivot P11"/>
      <sheetName val="ROI Details P11"/>
      <sheetName val="Pivot P10"/>
      <sheetName val="ROI details P10"/>
      <sheetName val="Pivot P9"/>
      <sheetName val="ROI details P9"/>
      <sheetName val="Pivot P8"/>
      <sheetName val="ROI details P8"/>
      <sheetName val="Pivot P7"/>
      <sheetName val="Roi details P7"/>
      <sheetName val="Details of Other"/>
      <sheetName val="pivot 1"/>
      <sheetName val="pivot 2"/>
      <sheetName val="details"/>
      <sheetName val="Ni PIvot"/>
      <sheetName val="Ni Details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Sheet1"/>
      <sheetName val="Movement schedule"/>
      <sheetName val="Trial Balance"/>
      <sheetName val="Depr'n in the BS"/>
      <sheetName val="Depr'n in the P&amp;L"/>
      <sheetName val="FAR depr'n"/>
      <sheetName val="1100 Acquisitions"/>
      <sheetName val="1100 Retirements"/>
      <sheetName val="UB FA"/>
      <sheetName val="Transfer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/>
      <sheetData sheetId="7"/>
      <sheetData sheetId="8" refreshError="1"/>
      <sheetData sheetId="9" refreshError="1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Genie"/>
      <sheetName val="Summary"/>
      <sheetName val="Detail"/>
      <sheetName val="HQ"/>
      <sheetName val="Costs PHOC"/>
      <sheetName val="Kegdeptn"/>
      <sheetName val="Delete"/>
      <sheetName val="AFRICA OTH temp"/>
      <sheetName val="LINEBYLINE temp"/>
      <sheetName val="REPORT temp"/>
      <sheetName val="CAMEROON temp"/>
      <sheetName val="SEYCHELLES temp"/>
      <sheetName val="GHANA temp"/>
      <sheetName val="NIGERIA temp"/>
      <sheetName val="EAST AFRICA temp"/>
      <sheetName val="orioginal"/>
      <sheetName val="Notes"/>
      <sheetName val="Costs_PHOC"/>
      <sheetName val="AFRICA_OTH_temp"/>
      <sheetName val="NIGERIA_temp"/>
      <sheetName val="EAST_AFRICA_temp"/>
      <sheetName val="SEYCHELLES_temp"/>
      <sheetName val="CAMEROON_temp"/>
      <sheetName val="LINEBYLINE_temp"/>
      <sheetName val="REPORT_temp"/>
      <sheetName val="GHANA_temp"/>
      <sheetName val="Costs_PHOC1"/>
      <sheetName val="AFRICA_OTH_temp1"/>
      <sheetName val="NIGERIA_temp1"/>
      <sheetName val="EAST_AFRICA_temp1"/>
      <sheetName val="SEYCHELLES_temp1"/>
      <sheetName val="CAMEROON_temp1"/>
      <sheetName val="LINEBYLINE_temp1"/>
      <sheetName val="REPORT_temp1"/>
      <sheetName val="GHANA_temp1"/>
      <sheetName val="COMBINED"/>
      <sheetName val="Costs_PHOC2"/>
      <sheetName val="AFRICA_OTH_temp2"/>
      <sheetName val="NIGERIA_temp2"/>
      <sheetName val="EAST_AFRICA_temp2"/>
      <sheetName val="SEYCHELLES_temp2"/>
      <sheetName val="CAMEROON_temp2"/>
      <sheetName val="LINEBYLINE_temp2"/>
      <sheetName val="REPORT_temp2"/>
      <sheetName val="GHANA_temp2"/>
      <sheetName val="Costs_PHOC3"/>
      <sheetName val="AFRICA_OTH_temp3"/>
      <sheetName val="NIGERIA_temp3"/>
      <sheetName val="EAST_AFRICA_temp3"/>
      <sheetName val="SEYCHELLES_temp3"/>
      <sheetName val="CAMEROON_temp3"/>
      <sheetName val="LINEBYLINE_temp3"/>
      <sheetName val="REPORT_temp3"/>
      <sheetName val="GHANA_temp3"/>
      <sheetName val="Costs_PHOC4"/>
      <sheetName val="AFRICA_OTH_temp4"/>
      <sheetName val="NIGERIA_temp4"/>
      <sheetName val="EAST_AFRICA_temp4"/>
      <sheetName val="SEYCHELLES_temp4"/>
      <sheetName val="CAMEROON_temp4"/>
      <sheetName val="LINEBYLINE_temp4"/>
      <sheetName val="REPORT_temp4"/>
      <sheetName val="GHANA_temp4"/>
      <sheetName val="Costs_PHOC5"/>
      <sheetName val="AFRICA_OTH_temp5"/>
      <sheetName val="LINEBYLINE_temp5"/>
      <sheetName val="REPORT_temp5"/>
      <sheetName val="CAMEROON_temp5"/>
      <sheetName val="SEYCHELLES_temp5"/>
      <sheetName val="GHANA_temp5"/>
      <sheetName val="NIGERIA_temp5"/>
      <sheetName val="EAST_AFRICA_temp5"/>
      <sheetName val="Costs_PHOC6"/>
      <sheetName val="AFRICA_OTH_temp6"/>
      <sheetName val="LINEBYLINE_temp6"/>
      <sheetName val="REPORT_temp6"/>
      <sheetName val="CAMEROON_temp6"/>
      <sheetName val="SEYCHELLES_temp6"/>
      <sheetName val="GHANA_temp6"/>
      <sheetName val="NIGERIA_temp6"/>
      <sheetName val="EAST_AFRICA_temp6"/>
      <sheetName val="Costs_PHOC7"/>
      <sheetName val="AFRICA_OTH_temp7"/>
      <sheetName val="LINEBYLINE_temp7"/>
      <sheetName val="REPORT_temp7"/>
      <sheetName val="CAMEROON_temp7"/>
      <sheetName val="SEYCHELLES_temp7"/>
      <sheetName val="GHANA_temp7"/>
      <sheetName val="NIGERIA_temp7"/>
      <sheetName val="EAST_AFRICA_temp7"/>
      <sheetName val="Costs_PHOC8"/>
      <sheetName val="AFRICA_OTH_temp8"/>
      <sheetName val="LINEBYLINE_temp8"/>
      <sheetName val="REPORT_temp8"/>
      <sheetName val="CAMEROON_temp8"/>
      <sheetName val="SEYCHELLES_temp8"/>
      <sheetName val="GHANA_temp8"/>
      <sheetName val="NIGERIA_temp8"/>
      <sheetName val="EAST_AFRICA_temp8"/>
      <sheetName val="Costs_PHOC9"/>
      <sheetName val="AFRICA_OTH_temp9"/>
      <sheetName val="LINEBYLINE_temp9"/>
      <sheetName val="REPORT_temp9"/>
      <sheetName val="CAMEROON_temp9"/>
      <sheetName val="SEYCHELLES_temp9"/>
      <sheetName val="GHANA_temp9"/>
      <sheetName val="NIGERIA_temp9"/>
      <sheetName val="EAST_AFRICA_temp9"/>
      <sheetName val="Costs_PHOC10"/>
      <sheetName val="AFRICA_OTH_temp10"/>
      <sheetName val="LINEBYLINE_temp10"/>
      <sheetName val="REPORT_temp10"/>
      <sheetName val="CAMEROON_temp10"/>
      <sheetName val="SEYCHELLES_temp10"/>
      <sheetName val="GHANA_temp10"/>
      <sheetName val="NIGERIA_temp10"/>
      <sheetName val="EAST_AFRICA_temp10"/>
      <sheetName val="Costs_PHOC11"/>
      <sheetName val="AFRICA_OTH_temp11"/>
      <sheetName val="LINEBYLINE_temp11"/>
      <sheetName val="REPORT_temp11"/>
      <sheetName val="CAMEROON_temp11"/>
      <sheetName val="SEYCHELLES_temp11"/>
      <sheetName val="GHANA_temp11"/>
      <sheetName val="NIGERIA_temp11"/>
      <sheetName val="EAST_AFRICA_temp11"/>
      <sheetName val="Costs_PHOC12"/>
      <sheetName val="AFRICA_OTH_temp12"/>
      <sheetName val="LINEBYLINE_temp12"/>
      <sheetName val="REPORT_temp12"/>
      <sheetName val="CAMEROON_temp12"/>
      <sheetName val="SEYCHELLES_temp12"/>
      <sheetName val="GHANA_temp12"/>
      <sheetName val="NIGERIA_temp12"/>
      <sheetName val="EAST_AFRICA_temp12"/>
      <sheetName val="Costs_PHOC13"/>
      <sheetName val="AFRICA_OTH_temp13"/>
      <sheetName val="LINEBYLINE_temp13"/>
      <sheetName val="REPORT_temp13"/>
      <sheetName val="CAMEROON_temp13"/>
      <sheetName val="SEYCHELLES_temp13"/>
      <sheetName val="GHANA_temp13"/>
      <sheetName val="NIGERIA_temp13"/>
      <sheetName val="EAST_AFRICA_temp13"/>
      <sheetName val="Costs_PHOC14"/>
      <sheetName val="AFRICA_OTH_temp14"/>
      <sheetName val="LINEBYLINE_temp14"/>
      <sheetName val="REPORT_temp14"/>
      <sheetName val="CAMEROON_temp14"/>
      <sheetName val="SEYCHELLES_temp14"/>
      <sheetName val="GHANA_temp14"/>
      <sheetName val="NIGERIA_temp14"/>
      <sheetName val="EAST_AFRICA_temp14"/>
      <sheetName val="Costs_PHOC15"/>
      <sheetName val="AFRICA_OTH_temp15"/>
      <sheetName val="LINEBYLINE_temp15"/>
      <sheetName val="REPORT_temp15"/>
      <sheetName val="CAMEROON_temp15"/>
      <sheetName val="SEYCHELLES_temp15"/>
      <sheetName val="GHANA_temp15"/>
      <sheetName val="NIGERIA_temp15"/>
      <sheetName val="EAST_AFRICA_temp15"/>
      <sheetName val="Costs_PHOC17"/>
      <sheetName val="AFRICA_OTH_temp17"/>
      <sheetName val="LINEBYLINE_temp17"/>
      <sheetName val="REPORT_temp17"/>
      <sheetName val="CAMEROON_temp17"/>
      <sheetName val="SEYCHELLES_temp17"/>
      <sheetName val="GHANA_temp17"/>
      <sheetName val="NIGERIA_temp17"/>
      <sheetName val="EAST_AFRICA_temp17"/>
      <sheetName val="Costs_PHOC16"/>
      <sheetName val="AFRICA_OTH_temp16"/>
      <sheetName val="LINEBYLINE_temp16"/>
      <sheetName val="REPORT_temp16"/>
      <sheetName val="CAMEROON_temp16"/>
      <sheetName val="SEYCHELLES_temp16"/>
      <sheetName val="GHANA_temp16"/>
      <sheetName val="NIGERIA_temp16"/>
      <sheetName val="EAST_AFRICA_temp16"/>
      <sheetName val="Costs_PHOC18"/>
      <sheetName val="AFRICA_OTH_temp18"/>
      <sheetName val="LINEBYLINE_temp18"/>
      <sheetName val="REPORT_temp18"/>
      <sheetName val="CAMEROON_temp18"/>
      <sheetName val="SEYCHELLES_temp18"/>
      <sheetName val="GHANA_temp18"/>
      <sheetName val="NIGERIA_temp18"/>
      <sheetName val="EAST_AFRICA_temp18"/>
      <sheetName val="Costs_PHOC19"/>
      <sheetName val="AFRICA_OTH_temp19"/>
      <sheetName val="LINEBYLINE_temp19"/>
      <sheetName val="REPORT_temp19"/>
      <sheetName val="CAMEROON_temp19"/>
      <sheetName val="SEYCHELLES_temp19"/>
      <sheetName val="GHANA_temp19"/>
      <sheetName val="NIGERIA_temp19"/>
      <sheetName val="EAST_AFRICA_temp19"/>
    </sheetNames>
    <sheetDataSet>
      <sheetData sheetId="0" refreshError="1"/>
      <sheetData sheetId="1" refreshError="1"/>
      <sheetData sheetId="2" refreshError="1">
        <row r="5">
          <cell r="C5" t="str">
            <v>SKU</v>
          </cell>
          <cell r="D5" t="str">
            <v>SKU</v>
          </cell>
          <cell r="E5" t="str">
            <v>Description</v>
          </cell>
          <cell r="F5" t="str">
            <v>ABV</v>
          </cell>
          <cell r="G5" t="str">
            <v>Category</v>
          </cell>
          <cell r="H5" t="str">
            <v>Market</v>
          </cell>
          <cell r="I5" t="str">
            <v>Sector</v>
          </cell>
          <cell r="J5" t="str">
            <v>Brand</v>
          </cell>
          <cell r="K5" t="str">
            <v>Detailed</v>
          </cell>
          <cell r="L5" t="str">
            <v>Type</v>
          </cell>
          <cell r="M5" t="str">
            <v>Size</v>
          </cell>
          <cell r="N5" t="str">
            <v>per SKU</v>
          </cell>
          <cell r="O5" t="str">
            <v>conversion</v>
          </cell>
          <cell r="P5" t="str">
            <v>Family</v>
          </cell>
          <cell r="Q5" t="str">
            <v>Multipack</v>
          </cell>
          <cell r="R5" t="str">
            <v>Brewed</v>
          </cell>
          <cell r="S5" t="str">
            <v>Packaged</v>
          </cell>
          <cell r="T5" t="str">
            <v>Units</v>
          </cell>
          <cell r="U5" t="str">
            <v>in HLs</v>
          </cell>
          <cell r="V5" t="str">
            <v>Beer ID1</v>
          </cell>
          <cell r="W5" t="str">
            <v>Filtered</v>
          </cell>
          <cell r="X5" t="str">
            <v>Beer HLs1</v>
          </cell>
          <cell r="Y5" t="str">
            <v>Beer ID2</v>
          </cell>
          <cell r="Z5" t="str">
            <v>Brewed</v>
          </cell>
          <cell r="AA5" t="str">
            <v>Beer HLs</v>
          </cell>
        </row>
        <row r="6">
          <cell r="A6">
            <v>2001</v>
          </cell>
          <cell r="B6" t="str">
            <v>F03</v>
          </cell>
          <cell r="C6">
            <v>100877</v>
          </cell>
          <cell r="D6">
            <v>101082</v>
          </cell>
          <cell r="E6" t="str">
            <v>IRISH DRT STOUT C 30L KEG 6MTH DD-A018</v>
          </cell>
          <cell r="F6">
            <v>4.2</v>
          </cell>
          <cell r="G6" t="str">
            <v>Venture</v>
          </cell>
          <cell r="H6" t="str">
            <v>Abu Dhabi</v>
          </cell>
          <cell r="I6" t="str">
            <v>STOUT</v>
          </cell>
          <cell r="J6" t="str">
            <v>GNS</v>
          </cell>
          <cell r="K6" t="str">
            <v>GD</v>
          </cell>
          <cell r="L6" t="str">
            <v>Keg</v>
          </cell>
          <cell r="M6" t="str">
            <v>30L</v>
          </cell>
          <cell r="N6">
            <v>1</v>
          </cell>
          <cell r="O6">
            <v>0.3</v>
          </cell>
          <cell r="P6" t="str">
            <v>Keg</v>
          </cell>
          <cell r="R6" t="str">
            <v>DN1</v>
          </cell>
          <cell r="S6" t="str">
            <v>DN1</v>
          </cell>
          <cell r="T6">
            <v>2373</v>
          </cell>
          <cell r="U6">
            <v>711.9</v>
          </cell>
          <cell r="V6">
            <v>125185</v>
          </cell>
          <cell r="W6" t="str">
            <v>DN1</v>
          </cell>
          <cell r="X6">
            <v>761.73</v>
          </cell>
          <cell r="Y6">
            <v>600010</v>
          </cell>
          <cell r="Z6" t="str">
            <v>DN1</v>
          </cell>
          <cell r="AA6">
            <v>465.98173859999997</v>
          </cell>
        </row>
        <row r="7">
          <cell r="A7">
            <v>2002</v>
          </cell>
          <cell r="B7" t="str">
            <v>F03</v>
          </cell>
          <cell r="C7">
            <v>102433</v>
          </cell>
          <cell r="D7">
            <v>102433</v>
          </cell>
          <cell r="E7" t="str">
            <v>Guinness IDS 440can 06*4HCT W/wide 80pp</v>
          </cell>
          <cell r="F7">
            <v>4.2</v>
          </cell>
          <cell r="G7" t="str">
            <v>Venture</v>
          </cell>
          <cell r="H7" t="str">
            <v>Abu Dhabi</v>
          </cell>
          <cell r="I7" t="str">
            <v>STOUT</v>
          </cell>
          <cell r="J7" t="str">
            <v>GNS</v>
          </cell>
          <cell r="K7" t="str">
            <v>GDIC</v>
          </cell>
          <cell r="L7" t="str">
            <v>Can</v>
          </cell>
          <cell r="M7">
            <v>440</v>
          </cell>
          <cell r="N7">
            <v>24</v>
          </cell>
          <cell r="O7">
            <v>0.1056</v>
          </cell>
          <cell r="P7" t="str">
            <v>ICS</v>
          </cell>
          <cell r="R7" t="str">
            <v>DN1</v>
          </cell>
          <cell r="S7" t="str">
            <v>RUNC</v>
          </cell>
          <cell r="T7">
            <v>1866</v>
          </cell>
          <cell r="U7">
            <v>197.0496</v>
          </cell>
          <cell r="V7">
            <v>125097</v>
          </cell>
          <cell r="W7" t="str">
            <v>DN1</v>
          </cell>
          <cell r="X7">
            <v>123.71</v>
          </cell>
          <cell r="Y7">
            <v>600013</v>
          </cell>
          <cell r="Z7" t="str">
            <v>DN1</v>
          </cell>
          <cell r="AA7">
            <v>118.76285754000001</v>
          </cell>
        </row>
        <row r="8">
          <cell r="A8">
            <v>2003</v>
          </cell>
          <cell r="B8" t="str">
            <v>F03</v>
          </cell>
          <cell r="C8">
            <v>102336</v>
          </cell>
          <cell r="D8">
            <v>101058</v>
          </cell>
          <cell r="E8" t="str">
            <v>Kilkenny      30LKeg 24pp     DD MidEast</v>
          </cell>
          <cell r="F8">
            <v>4.3</v>
          </cell>
          <cell r="G8" t="str">
            <v>Venture</v>
          </cell>
          <cell r="H8" t="str">
            <v>Abu Dhabi</v>
          </cell>
          <cell r="I8" t="str">
            <v>ALE</v>
          </cell>
          <cell r="J8" t="str">
            <v>KILK</v>
          </cell>
          <cell r="K8" t="str">
            <v>KD</v>
          </cell>
          <cell r="L8" t="str">
            <v>Keg</v>
          </cell>
          <cell r="M8" t="str">
            <v>30L</v>
          </cell>
          <cell r="N8">
            <v>1</v>
          </cell>
          <cell r="O8">
            <v>0.3</v>
          </cell>
          <cell r="P8" t="str">
            <v>Keg</v>
          </cell>
          <cell r="R8" t="str">
            <v>KY1</v>
          </cell>
          <cell r="S8" t="str">
            <v>KY1</v>
          </cell>
          <cell r="T8">
            <v>4867</v>
          </cell>
          <cell r="U8">
            <v>1460.1</v>
          </cell>
          <cell r="V8">
            <v>125201</v>
          </cell>
          <cell r="W8" t="str">
            <v>KY1</v>
          </cell>
          <cell r="X8">
            <v>1600.76</v>
          </cell>
          <cell r="Y8">
            <v>600009</v>
          </cell>
          <cell r="Z8" t="str">
            <v>KY1</v>
          </cell>
          <cell r="AA8">
            <v>1088.0339111000001</v>
          </cell>
        </row>
        <row r="9">
          <cell r="A9">
            <v>2004</v>
          </cell>
          <cell r="B9" t="str">
            <v>F03</v>
          </cell>
          <cell r="C9">
            <v>100648</v>
          </cell>
          <cell r="D9">
            <v>100648</v>
          </cell>
          <cell r="E9" t="str">
            <v>Guinness FES  330nrb 06x4CPW W/wide 108</v>
          </cell>
          <cell r="F9">
            <v>7.5</v>
          </cell>
          <cell r="G9" t="str">
            <v>Venture</v>
          </cell>
          <cell r="H9" t="str">
            <v>Anguilla</v>
          </cell>
          <cell r="I9" t="str">
            <v>STOUT</v>
          </cell>
          <cell r="J9" t="str">
            <v>GNS</v>
          </cell>
          <cell r="K9" t="str">
            <v>GFE</v>
          </cell>
          <cell r="L9" t="str">
            <v>Bottle</v>
          </cell>
          <cell r="M9">
            <v>330</v>
          </cell>
          <cell r="N9">
            <v>24</v>
          </cell>
          <cell r="O9">
            <v>7.9200000000000007E-2</v>
          </cell>
          <cell r="P9" t="str">
            <v>NRB</v>
          </cell>
          <cell r="R9" t="str">
            <v>DN1</v>
          </cell>
          <cell r="S9" t="str">
            <v>BF3</v>
          </cell>
          <cell r="T9">
            <v>9659</v>
          </cell>
          <cell r="U9">
            <v>764.9928000000001</v>
          </cell>
          <cell r="V9">
            <v>125066</v>
          </cell>
          <cell r="W9" t="str">
            <v>DN1</v>
          </cell>
          <cell r="X9">
            <v>776.47</v>
          </cell>
          <cell r="Y9">
            <v>600020</v>
          </cell>
          <cell r="Z9" t="str">
            <v>DN1</v>
          </cell>
          <cell r="AA9">
            <v>760.93795180000006</v>
          </cell>
        </row>
        <row r="10">
          <cell r="A10">
            <v>2005</v>
          </cell>
          <cell r="B10" t="str">
            <v>F03</v>
          </cell>
          <cell r="C10">
            <v>100096</v>
          </cell>
          <cell r="D10">
            <v>101050</v>
          </cell>
          <cell r="E10" t="str">
            <v>Irish Draught Stout 50L Keg USA</v>
          </cell>
          <cell r="F10">
            <v>4.2</v>
          </cell>
          <cell r="G10" t="str">
            <v>Venture</v>
          </cell>
          <cell r="H10" t="str">
            <v>Argentina</v>
          </cell>
          <cell r="I10" t="str">
            <v>STOUT</v>
          </cell>
          <cell r="J10" t="str">
            <v>GNS</v>
          </cell>
          <cell r="K10" t="str">
            <v>GD</v>
          </cell>
          <cell r="L10" t="str">
            <v>Keg</v>
          </cell>
          <cell r="M10" t="str">
            <v>50L</v>
          </cell>
          <cell r="N10">
            <v>1</v>
          </cell>
          <cell r="O10">
            <v>0.5</v>
          </cell>
          <cell r="P10" t="str">
            <v>Keg</v>
          </cell>
          <cell r="R10" t="str">
            <v>DN1</v>
          </cell>
          <cell r="S10" t="str">
            <v>DN1</v>
          </cell>
          <cell r="T10">
            <v>4746</v>
          </cell>
          <cell r="U10">
            <v>2373</v>
          </cell>
          <cell r="V10">
            <v>125185</v>
          </cell>
          <cell r="W10" t="str">
            <v>DN1</v>
          </cell>
          <cell r="X10">
            <v>2539.11</v>
          </cell>
          <cell r="Y10">
            <v>600010</v>
          </cell>
          <cell r="Z10" t="str">
            <v>DN1</v>
          </cell>
          <cell r="AA10">
            <v>1553.2727784000001</v>
          </cell>
        </row>
        <row r="11">
          <cell r="A11">
            <v>2006</v>
          </cell>
          <cell r="B11" t="str">
            <v>F03</v>
          </cell>
          <cell r="C11">
            <v>102391</v>
          </cell>
          <cell r="D11">
            <v>102391</v>
          </cell>
          <cell r="E11" t="str">
            <v>Guinness IDS  440can 1x24HCT Lat America</v>
          </cell>
          <cell r="F11">
            <v>4.2</v>
          </cell>
          <cell r="G11" t="str">
            <v>Venture</v>
          </cell>
          <cell r="H11" t="str">
            <v>Argentina</v>
          </cell>
          <cell r="I11" t="str">
            <v>STOUT</v>
          </cell>
          <cell r="J11" t="str">
            <v>GNS</v>
          </cell>
          <cell r="K11" t="str">
            <v>GDIC</v>
          </cell>
          <cell r="L11" t="str">
            <v>Can</v>
          </cell>
          <cell r="M11">
            <v>440</v>
          </cell>
          <cell r="N11">
            <v>24</v>
          </cell>
          <cell r="O11">
            <v>0.1056</v>
          </cell>
          <cell r="P11" t="str">
            <v>ICS</v>
          </cell>
          <cell r="R11" t="str">
            <v>DN1</v>
          </cell>
          <cell r="S11" t="str">
            <v>RUNC</v>
          </cell>
          <cell r="T11">
            <v>9392</v>
          </cell>
          <cell r="U11">
            <v>991.79520000000002</v>
          </cell>
          <cell r="V11">
            <v>125097</v>
          </cell>
          <cell r="W11" t="str">
            <v>DN1</v>
          </cell>
          <cell r="X11">
            <v>622.66999999999996</v>
          </cell>
          <cell r="Y11">
            <v>600013</v>
          </cell>
          <cell r="Z11" t="str">
            <v>DN1</v>
          </cell>
          <cell r="AA11">
            <v>597.76032048000002</v>
          </cell>
        </row>
        <row r="12">
          <cell r="A12">
            <v>2007</v>
          </cell>
          <cell r="B12" t="str">
            <v>F03</v>
          </cell>
          <cell r="C12">
            <v>102391</v>
          </cell>
          <cell r="D12">
            <v>102391</v>
          </cell>
          <cell r="E12" t="str">
            <v>Guinness IDS  440can 1x24HCT Lat America</v>
          </cell>
          <cell r="F12">
            <v>4.2</v>
          </cell>
          <cell r="G12" t="str">
            <v>Venture</v>
          </cell>
          <cell r="H12" t="str">
            <v>Argentina</v>
          </cell>
          <cell r="I12" t="str">
            <v>STOUT</v>
          </cell>
          <cell r="J12" t="str">
            <v>GNS</v>
          </cell>
          <cell r="K12" t="str">
            <v>GDIC</v>
          </cell>
          <cell r="L12" t="str">
            <v>Can</v>
          </cell>
          <cell r="M12">
            <v>440</v>
          </cell>
          <cell r="N12">
            <v>24</v>
          </cell>
          <cell r="O12">
            <v>0.1056</v>
          </cell>
          <cell r="P12" t="str">
            <v>ICS</v>
          </cell>
          <cell r="R12" t="str">
            <v>DN1</v>
          </cell>
          <cell r="S12" t="str">
            <v>RUNC</v>
          </cell>
          <cell r="T12">
            <v>28121</v>
          </cell>
          <cell r="U12">
            <v>2969.5776000000001</v>
          </cell>
          <cell r="V12">
            <v>125097</v>
          </cell>
          <cell r="W12" t="str">
            <v>DN1</v>
          </cell>
          <cell r="X12">
            <v>1864.35</v>
          </cell>
          <cell r="Y12">
            <v>600013</v>
          </cell>
          <cell r="Z12" t="str">
            <v>DN1</v>
          </cell>
          <cell r="AA12">
            <v>1789.78044849</v>
          </cell>
        </row>
        <row r="13">
          <cell r="A13">
            <v>2008</v>
          </cell>
          <cell r="B13" t="str">
            <v>F03</v>
          </cell>
          <cell r="C13">
            <v>100103</v>
          </cell>
          <cell r="D13">
            <v>101046</v>
          </cell>
          <cell r="E13" t="str">
            <v>Harp 50L Keg USA(16 per pallet)</v>
          </cell>
          <cell r="F13">
            <v>5</v>
          </cell>
          <cell r="G13" t="str">
            <v>Venture</v>
          </cell>
          <cell r="H13" t="str">
            <v>Argentina</v>
          </cell>
          <cell r="I13" t="str">
            <v>LAGER</v>
          </cell>
          <cell r="J13" t="str">
            <v>HARP</v>
          </cell>
          <cell r="K13" t="str">
            <v>HARP</v>
          </cell>
          <cell r="L13" t="str">
            <v>Keg</v>
          </cell>
          <cell r="M13" t="str">
            <v>50L</v>
          </cell>
          <cell r="N13">
            <v>1</v>
          </cell>
          <cell r="O13">
            <v>0.5</v>
          </cell>
          <cell r="P13" t="str">
            <v>Keg</v>
          </cell>
          <cell r="R13" t="str">
            <v>DK2</v>
          </cell>
          <cell r="S13" t="str">
            <v>DK2</v>
          </cell>
          <cell r="T13">
            <v>2896</v>
          </cell>
          <cell r="U13">
            <v>1448</v>
          </cell>
          <cell r="V13">
            <v>125161</v>
          </cell>
          <cell r="W13" t="str">
            <v>DK2</v>
          </cell>
          <cell r="X13">
            <v>1449.01</v>
          </cell>
          <cell r="Y13">
            <v>600011</v>
          </cell>
          <cell r="Z13" t="str">
            <v>DK2</v>
          </cell>
          <cell r="AA13">
            <v>1243.9782480000001</v>
          </cell>
        </row>
        <row r="14">
          <cell r="A14">
            <v>2009</v>
          </cell>
          <cell r="B14" t="str">
            <v>F03</v>
          </cell>
          <cell r="C14">
            <v>102501</v>
          </cell>
          <cell r="D14">
            <v>102390</v>
          </cell>
          <cell r="E14" t="str">
            <v>Kilkenny      50LKeg 16pp    Lat America</v>
          </cell>
          <cell r="F14">
            <v>4.3</v>
          </cell>
          <cell r="G14" t="str">
            <v>Venture</v>
          </cell>
          <cell r="H14" t="str">
            <v>Argentina</v>
          </cell>
          <cell r="I14" t="str">
            <v>ALE</v>
          </cell>
          <cell r="J14" t="str">
            <v>KILK</v>
          </cell>
          <cell r="K14" t="str">
            <v>KD</v>
          </cell>
          <cell r="L14" t="str">
            <v>Keg</v>
          </cell>
          <cell r="M14" t="str">
            <v>50L</v>
          </cell>
          <cell r="N14">
            <v>1</v>
          </cell>
          <cell r="O14">
            <v>0.5</v>
          </cell>
          <cell r="P14" t="str">
            <v>Keg</v>
          </cell>
          <cell r="R14" t="str">
            <v>KY1</v>
          </cell>
          <cell r="S14" t="str">
            <v>KY1</v>
          </cell>
          <cell r="T14">
            <v>2576</v>
          </cell>
          <cell r="U14">
            <v>1288</v>
          </cell>
          <cell r="V14">
            <v>125201</v>
          </cell>
          <cell r="W14" t="str">
            <v>KY1</v>
          </cell>
          <cell r="X14">
            <v>1412.29</v>
          </cell>
          <cell r="Y14">
            <v>600009</v>
          </cell>
          <cell r="Z14" t="str">
            <v>KY1</v>
          </cell>
          <cell r="AA14">
            <v>959.93480799999998</v>
          </cell>
        </row>
        <row r="15">
          <cell r="A15">
            <v>2010</v>
          </cell>
          <cell r="B15" t="str">
            <v>F03</v>
          </cell>
          <cell r="C15">
            <v>100648</v>
          </cell>
          <cell r="D15">
            <v>100648</v>
          </cell>
          <cell r="E15" t="str">
            <v>Guinness FES  330nrb 06x4CPW W/wide 108</v>
          </cell>
          <cell r="F15">
            <v>7.5</v>
          </cell>
          <cell r="G15" t="str">
            <v>Venture</v>
          </cell>
          <cell r="H15" t="str">
            <v>Aruba</v>
          </cell>
          <cell r="I15" t="str">
            <v>STOUT</v>
          </cell>
          <cell r="J15" t="str">
            <v>GNS</v>
          </cell>
          <cell r="K15" t="str">
            <v>GFE</v>
          </cell>
          <cell r="L15" t="str">
            <v>Bottle</v>
          </cell>
          <cell r="M15">
            <v>330</v>
          </cell>
          <cell r="N15">
            <v>24</v>
          </cell>
          <cell r="O15">
            <v>7.9200000000000007E-2</v>
          </cell>
          <cell r="P15" t="str">
            <v>NRB</v>
          </cell>
          <cell r="R15" t="str">
            <v>DN1</v>
          </cell>
          <cell r="S15" t="str">
            <v>BF3</v>
          </cell>
          <cell r="T15">
            <v>27222</v>
          </cell>
          <cell r="U15">
            <v>2155.9824000000003</v>
          </cell>
          <cell r="V15">
            <v>125066</v>
          </cell>
          <cell r="W15" t="str">
            <v>DN1</v>
          </cell>
          <cell r="X15">
            <v>2188.3200000000002</v>
          </cell>
          <cell r="Y15">
            <v>600020</v>
          </cell>
          <cell r="Z15" t="str">
            <v>DN1</v>
          </cell>
          <cell r="AA15">
            <v>2144.5546043999998</v>
          </cell>
        </row>
        <row r="16">
          <cell r="A16">
            <v>2011</v>
          </cell>
          <cell r="B16" t="str">
            <v>F03</v>
          </cell>
          <cell r="C16">
            <v>102703</v>
          </cell>
          <cell r="D16">
            <v>102703</v>
          </cell>
          <cell r="E16" t="str">
            <v>Guinness DIC  440can 06x4SLT Australia</v>
          </cell>
          <cell r="F16">
            <v>4.2</v>
          </cell>
          <cell r="G16" t="str">
            <v>Key</v>
          </cell>
          <cell r="H16" t="str">
            <v>Australia</v>
          </cell>
          <cell r="I16" t="str">
            <v>STOUT</v>
          </cell>
          <cell r="J16" t="str">
            <v>GNS</v>
          </cell>
          <cell r="K16" t="str">
            <v>GDIC</v>
          </cell>
          <cell r="L16" t="str">
            <v>Can</v>
          </cell>
          <cell r="M16">
            <v>440</v>
          </cell>
          <cell r="N16">
            <v>24</v>
          </cell>
          <cell r="O16">
            <v>0.1056</v>
          </cell>
          <cell r="P16" t="str">
            <v>ICS</v>
          </cell>
          <cell r="R16" t="str">
            <v>DN1</v>
          </cell>
          <cell r="S16" t="str">
            <v>RUNC</v>
          </cell>
          <cell r="T16">
            <v>352219</v>
          </cell>
          <cell r="U16">
            <v>37194.326399999998</v>
          </cell>
          <cell r="V16">
            <v>125097</v>
          </cell>
          <cell r="W16" t="str">
            <v>DN1</v>
          </cell>
          <cell r="X16">
            <v>23351.27</v>
          </cell>
          <cell r="Y16">
            <v>600013</v>
          </cell>
          <cell r="Z16" t="str">
            <v>DN1</v>
          </cell>
          <cell r="AA16">
            <v>22417.221286110002</v>
          </cell>
        </row>
        <row r="17">
          <cell r="A17">
            <v>2012</v>
          </cell>
          <cell r="B17" t="str">
            <v>F03</v>
          </cell>
          <cell r="C17">
            <v>100099</v>
          </cell>
          <cell r="D17">
            <v>101078</v>
          </cell>
          <cell r="E17" t="str">
            <v>Harp Lager    30LKeg         24pp</v>
          </cell>
          <cell r="F17">
            <v>5</v>
          </cell>
          <cell r="G17" t="str">
            <v>Key</v>
          </cell>
          <cell r="H17" t="str">
            <v>Australia</v>
          </cell>
          <cell r="I17" t="str">
            <v>LAGER</v>
          </cell>
          <cell r="J17" t="str">
            <v>HARP</v>
          </cell>
          <cell r="K17" t="str">
            <v>HARP</v>
          </cell>
          <cell r="L17" t="str">
            <v>Keg</v>
          </cell>
          <cell r="M17" t="str">
            <v>30L</v>
          </cell>
          <cell r="N17">
            <v>1</v>
          </cell>
          <cell r="O17">
            <v>0.3</v>
          </cell>
          <cell r="P17" t="str">
            <v>Keg</v>
          </cell>
          <cell r="R17" t="str">
            <v>DK2</v>
          </cell>
          <cell r="S17" t="str">
            <v>DK2</v>
          </cell>
          <cell r="T17">
            <v>3180</v>
          </cell>
          <cell r="U17">
            <v>954</v>
          </cell>
          <cell r="V17">
            <v>125161</v>
          </cell>
          <cell r="W17" t="str">
            <v>DK2</v>
          </cell>
          <cell r="X17">
            <v>954.67</v>
          </cell>
          <cell r="Y17">
            <v>600011</v>
          </cell>
          <cell r="Z17" t="str">
            <v>DK2</v>
          </cell>
          <cell r="AA17">
            <v>819.58235400000001</v>
          </cell>
        </row>
        <row r="18">
          <cell r="A18">
            <v>2013</v>
          </cell>
          <cell r="B18" t="str">
            <v>F03</v>
          </cell>
          <cell r="C18">
            <v>102625</v>
          </cell>
          <cell r="D18">
            <v>102625</v>
          </cell>
          <cell r="E18" t="str">
            <v>Kilkenny 440can 06x4SLT NZ N8</v>
          </cell>
          <cell r="F18">
            <v>4.3</v>
          </cell>
          <cell r="G18" t="str">
            <v>Key</v>
          </cell>
          <cell r="H18" t="str">
            <v>Australia</v>
          </cell>
          <cell r="I18" t="str">
            <v>ALE</v>
          </cell>
          <cell r="J18" t="str">
            <v>KILK</v>
          </cell>
          <cell r="K18" t="str">
            <v>KDIC</v>
          </cell>
          <cell r="L18" t="str">
            <v>Can</v>
          </cell>
          <cell r="M18">
            <v>440</v>
          </cell>
          <cell r="N18">
            <v>24</v>
          </cell>
          <cell r="O18">
            <v>0.1056</v>
          </cell>
          <cell r="P18" t="str">
            <v>ICS</v>
          </cell>
          <cell r="R18" t="str">
            <v>DN1</v>
          </cell>
          <cell r="S18" t="str">
            <v>RUNC</v>
          </cell>
          <cell r="T18">
            <v>138541</v>
          </cell>
          <cell r="U18">
            <v>14629.929599999999</v>
          </cell>
          <cell r="V18">
            <v>125254</v>
          </cell>
          <cell r="W18" t="str">
            <v>DN1</v>
          </cell>
          <cell r="X18">
            <v>15240</v>
          </cell>
          <cell r="Y18">
            <v>600009</v>
          </cell>
          <cell r="Z18" t="str">
            <v>DN1</v>
          </cell>
          <cell r="AA18">
            <v>10358.626059990002</v>
          </cell>
        </row>
        <row r="19">
          <cell r="A19">
            <v>2014</v>
          </cell>
          <cell r="B19" t="str">
            <v>F03</v>
          </cell>
          <cell r="C19">
            <v>100654</v>
          </cell>
          <cell r="D19">
            <v>101047</v>
          </cell>
          <cell r="E19" t="str">
            <v>Guinness IDS  30LKeg         Euro 6pp</v>
          </cell>
          <cell r="F19">
            <v>4.2</v>
          </cell>
          <cell r="G19" t="str">
            <v>Venture</v>
          </cell>
          <cell r="H19" t="str">
            <v>Austria</v>
          </cell>
          <cell r="I19" t="str">
            <v>STOUT</v>
          </cell>
          <cell r="J19" t="str">
            <v>GNS</v>
          </cell>
          <cell r="K19" t="str">
            <v>GD</v>
          </cell>
          <cell r="L19" t="str">
            <v>Keg</v>
          </cell>
          <cell r="M19" t="str">
            <v>30L</v>
          </cell>
          <cell r="N19">
            <v>1</v>
          </cell>
          <cell r="O19">
            <v>0.3</v>
          </cell>
          <cell r="P19" t="str">
            <v>Keg</v>
          </cell>
          <cell r="R19" t="str">
            <v>DN1</v>
          </cell>
          <cell r="S19" t="str">
            <v>DN1</v>
          </cell>
          <cell r="T19">
            <v>10700</v>
          </cell>
          <cell r="U19">
            <v>3210</v>
          </cell>
          <cell r="V19">
            <v>125163</v>
          </cell>
          <cell r="W19" t="str">
            <v>DN1</v>
          </cell>
          <cell r="X19">
            <v>3434.7</v>
          </cell>
          <cell r="Y19">
            <v>600010</v>
          </cell>
          <cell r="Z19" t="str">
            <v>DN1</v>
          </cell>
          <cell r="AA19">
            <v>2101.1397400000001</v>
          </cell>
        </row>
        <row r="20">
          <cell r="A20">
            <v>2015</v>
          </cell>
          <cell r="B20" t="str">
            <v>F03</v>
          </cell>
          <cell r="C20">
            <v>102987</v>
          </cell>
          <cell r="D20">
            <v>102987</v>
          </cell>
          <cell r="E20" t="str">
            <v>Guinness DIC  440can 06x4HCT Europe</v>
          </cell>
          <cell r="F20">
            <v>4.2</v>
          </cell>
          <cell r="G20" t="str">
            <v>Venture</v>
          </cell>
          <cell r="H20" t="str">
            <v>Austria</v>
          </cell>
          <cell r="I20" t="str">
            <v>STOUT</v>
          </cell>
          <cell r="J20" t="str">
            <v>GNS</v>
          </cell>
          <cell r="K20" t="str">
            <v>GDIC</v>
          </cell>
          <cell r="L20" t="str">
            <v>Can</v>
          </cell>
          <cell r="M20">
            <v>440</v>
          </cell>
          <cell r="N20">
            <v>24</v>
          </cell>
          <cell r="O20">
            <v>0.1056</v>
          </cell>
          <cell r="P20" t="str">
            <v>ICS</v>
          </cell>
          <cell r="R20" t="str">
            <v>DN1</v>
          </cell>
          <cell r="S20" t="str">
            <v>RUNC</v>
          </cell>
          <cell r="T20">
            <v>4384</v>
          </cell>
          <cell r="U20">
            <v>462.9504</v>
          </cell>
          <cell r="V20">
            <v>125097</v>
          </cell>
          <cell r="W20" t="str">
            <v>DN1</v>
          </cell>
          <cell r="X20">
            <v>290.64999999999998</v>
          </cell>
          <cell r="Y20">
            <v>600013</v>
          </cell>
          <cell r="Z20" t="str">
            <v>DN1</v>
          </cell>
          <cell r="AA20">
            <v>279.02270496000006</v>
          </cell>
        </row>
        <row r="21">
          <cell r="A21">
            <v>2016</v>
          </cell>
          <cell r="B21" t="str">
            <v>F03</v>
          </cell>
          <cell r="C21">
            <v>101191</v>
          </cell>
          <cell r="D21">
            <v>101191</v>
          </cell>
          <cell r="E21" t="str">
            <v>Guinness ES71 330nrb 06x4CPT PE 54pp</v>
          </cell>
          <cell r="F21">
            <v>5</v>
          </cell>
          <cell r="G21" t="str">
            <v>Venture</v>
          </cell>
          <cell r="H21" t="str">
            <v>Austria</v>
          </cell>
          <cell r="I21" t="str">
            <v>STOUT</v>
          </cell>
          <cell r="J21" t="str">
            <v>GNS</v>
          </cell>
          <cell r="K21" t="str">
            <v>GES</v>
          </cell>
          <cell r="L21" t="str">
            <v>Bottle</v>
          </cell>
          <cell r="M21">
            <v>330</v>
          </cell>
          <cell r="N21">
            <v>24</v>
          </cell>
          <cell r="O21">
            <v>7.9200000000000007E-2</v>
          </cell>
          <cell r="P21" t="str">
            <v>NRB</v>
          </cell>
          <cell r="R21" t="str">
            <v>DN1</v>
          </cell>
          <cell r="S21" t="str">
            <v>BF3</v>
          </cell>
          <cell r="T21">
            <v>5669</v>
          </cell>
          <cell r="U21">
            <v>448.98480000000006</v>
          </cell>
          <cell r="V21">
            <v>125232</v>
          </cell>
          <cell r="W21" t="str">
            <v>DN1</v>
          </cell>
          <cell r="X21">
            <v>327.20999999999998</v>
          </cell>
          <cell r="Y21">
            <v>600013</v>
          </cell>
          <cell r="Z21" t="str">
            <v>DN1</v>
          </cell>
          <cell r="AA21">
            <v>338.65886037000001</v>
          </cell>
        </row>
        <row r="22">
          <cell r="A22">
            <v>2017</v>
          </cell>
          <cell r="B22" t="str">
            <v>F03</v>
          </cell>
          <cell r="C22">
            <v>100112</v>
          </cell>
          <cell r="D22">
            <v>101089</v>
          </cell>
          <cell r="E22" t="str">
            <v>Kilkenny     30LKeg         6pp</v>
          </cell>
          <cell r="F22">
            <v>5.0999999999999996</v>
          </cell>
          <cell r="G22" t="str">
            <v>Venture</v>
          </cell>
          <cell r="H22" t="str">
            <v>Austria</v>
          </cell>
          <cell r="I22" t="str">
            <v>ALE</v>
          </cell>
          <cell r="J22" t="str">
            <v>KILK</v>
          </cell>
          <cell r="K22" t="str">
            <v>KD</v>
          </cell>
          <cell r="L22" t="str">
            <v>Keg</v>
          </cell>
          <cell r="M22" t="str">
            <v>30L</v>
          </cell>
          <cell r="N22">
            <v>1</v>
          </cell>
          <cell r="O22">
            <v>0.3</v>
          </cell>
          <cell r="P22" t="str">
            <v>Keg</v>
          </cell>
          <cell r="R22" t="str">
            <v>DN1</v>
          </cell>
          <cell r="S22" t="str">
            <v>DN1</v>
          </cell>
          <cell r="T22">
            <v>8163</v>
          </cell>
          <cell r="U22">
            <v>2448.9</v>
          </cell>
          <cell r="V22">
            <v>125205</v>
          </cell>
          <cell r="W22" t="str">
            <v>DN1</v>
          </cell>
          <cell r="X22">
            <v>2889.7</v>
          </cell>
          <cell r="Y22">
            <v>600024</v>
          </cell>
          <cell r="Z22" t="str">
            <v>DN1</v>
          </cell>
          <cell r="AA22">
            <v>2340.6586199999997</v>
          </cell>
        </row>
        <row r="23">
          <cell r="A23">
            <v>2018</v>
          </cell>
          <cell r="B23" t="str">
            <v>F03</v>
          </cell>
          <cell r="C23">
            <v>100877</v>
          </cell>
          <cell r="D23">
            <v>101082</v>
          </cell>
          <cell r="E23" t="str">
            <v>IRISH DRT STOUT C 30L KEG 6MTH DD-A018</v>
          </cell>
          <cell r="F23">
            <v>4.2</v>
          </cell>
          <cell r="G23" t="str">
            <v>Venture</v>
          </cell>
          <cell r="H23" t="str">
            <v>Bahrain</v>
          </cell>
          <cell r="I23" t="str">
            <v>STOUT</v>
          </cell>
          <cell r="J23" t="str">
            <v>GNS</v>
          </cell>
          <cell r="K23" t="str">
            <v>GD</v>
          </cell>
          <cell r="L23" t="str">
            <v>Keg</v>
          </cell>
          <cell r="M23" t="str">
            <v>30L</v>
          </cell>
          <cell r="N23">
            <v>1</v>
          </cell>
          <cell r="O23">
            <v>0.3</v>
          </cell>
          <cell r="P23" t="str">
            <v>Keg</v>
          </cell>
          <cell r="R23" t="str">
            <v>DN1</v>
          </cell>
          <cell r="S23" t="str">
            <v>DN1</v>
          </cell>
          <cell r="T23">
            <v>1603</v>
          </cell>
          <cell r="U23">
            <v>480.9</v>
          </cell>
          <cell r="V23">
            <v>125185</v>
          </cell>
          <cell r="W23" t="str">
            <v>DN1</v>
          </cell>
          <cell r="X23">
            <v>514.55999999999995</v>
          </cell>
          <cell r="Y23">
            <v>600010</v>
          </cell>
          <cell r="Z23" t="str">
            <v>DN1</v>
          </cell>
          <cell r="AA23">
            <v>314.77822459999999</v>
          </cell>
        </row>
        <row r="24">
          <cell r="A24">
            <v>2019</v>
          </cell>
          <cell r="B24" t="str">
            <v>F03</v>
          </cell>
          <cell r="C24">
            <v>102433</v>
          </cell>
          <cell r="D24">
            <v>102433</v>
          </cell>
          <cell r="E24" t="str">
            <v>Guinness IDS 440can 06*4HCT W/wide 80pp</v>
          </cell>
          <cell r="F24">
            <v>4.2</v>
          </cell>
          <cell r="G24" t="str">
            <v>Venture</v>
          </cell>
          <cell r="H24" t="str">
            <v>Bahrain</v>
          </cell>
          <cell r="I24" t="str">
            <v>STOUT</v>
          </cell>
          <cell r="J24" t="str">
            <v>GNS</v>
          </cell>
          <cell r="K24" t="str">
            <v>GDIC</v>
          </cell>
          <cell r="L24" t="str">
            <v>Can</v>
          </cell>
          <cell r="M24">
            <v>440</v>
          </cell>
          <cell r="N24">
            <v>24</v>
          </cell>
          <cell r="O24">
            <v>0.1056</v>
          </cell>
          <cell r="P24" t="str">
            <v>ICS</v>
          </cell>
          <cell r="R24" t="str">
            <v>DN1</v>
          </cell>
          <cell r="S24" t="str">
            <v>RUNC</v>
          </cell>
          <cell r="T24">
            <v>2093</v>
          </cell>
          <cell r="U24">
            <v>221.02080000000001</v>
          </cell>
          <cell r="V24">
            <v>125097</v>
          </cell>
          <cell r="W24" t="str">
            <v>DN1</v>
          </cell>
          <cell r="X24">
            <v>138.76</v>
          </cell>
          <cell r="Y24">
            <v>600013</v>
          </cell>
          <cell r="Z24" t="str">
            <v>DN1</v>
          </cell>
          <cell r="AA24">
            <v>133.21042917000003</v>
          </cell>
        </row>
        <row r="25">
          <cell r="A25">
            <v>2020</v>
          </cell>
          <cell r="B25" t="str">
            <v>F03</v>
          </cell>
          <cell r="C25">
            <v>102336</v>
          </cell>
          <cell r="D25">
            <v>101058</v>
          </cell>
          <cell r="E25" t="str">
            <v>Kilkenny      30LKeg 24pp     DD MidEast</v>
          </cell>
          <cell r="F25">
            <v>4.3</v>
          </cell>
          <cell r="G25" t="str">
            <v>Venture</v>
          </cell>
          <cell r="H25" t="str">
            <v>Bahrain</v>
          </cell>
          <cell r="I25" t="str">
            <v>ALE</v>
          </cell>
          <cell r="J25" t="str">
            <v>KILK</v>
          </cell>
          <cell r="K25" t="str">
            <v>KD</v>
          </cell>
          <cell r="L25" t="str">
            <v>Keg</v>
          </cell>
          <cell r="M25" t="str">
            <v>30L</v>
          </cell>
          <cell r="N25">
            <v>1</v>
          </cell>
          <cell r="O25">
            <v>0.3</v>
          </cell>
          <cell r="P25" t="str">
            <v>Keg</v>
          </cell>
          <cell r="R25" t="str">
            <v>KY1</v>
          </cell>
          <cell r="S25" t="str">
            <v>KY1</v>
          </cell>
          <cell r="T25">
            <v>3090</v>
          </cell>
          <cell r="U25">
            <v>927</v>
          </cell>
          <cell r="V25">
            <v>125201</v>
          </cell>
          <cell r="W25" t="str">
            <v>KY1</v>
          </cell>
          <cell r="X25">
            <v>1016.3</v>
          </cell>
          <cell r="Y25">
            <v>600009</v>
          </cell>
          <cell r="Z25" t="str">
            <v>KY1</v>
          </cell>
          <cell r="AA25">
            <v>690.77969699999994</v>
          </cell>
        </row>
        <row r="26">
          <cell r="A26">
            <v>2021</v>
          </cell>
          <cell r="B26" t="str">
            <v>F03</v>
          </cell>
          <cell r="C26">
            <v>100654</v>
          </cell>
          <cell r="D26">
            <v>101047</v>
          </cell>
          <cell r="E26" t="str">
            <v>Guinness IDS  30LKeg         Euro 6pp</v>
          </cell>
          <cell r="F26">
            <v>4.2</v>
          </cell>
          <cell r="G26" t="str">
            <v>Venture</v>
          </cell>
          <cell r="H26" t="str">
            <v>Belgium</v>
          </cell>
          <cell r="I26" t="str">
            <v>STOUT</v>
          </cell>
          <cell r="J26" t="str">
            <v>GNS</v>
          </cell>
          <cell r="K26" t="str">
            <v>GD</v>
          </cell>
          <cell r="L26" t="str">
            <v>Keg</v>
          </cell>
          <cell r="M26" t="str">
            <v>30L</v>
          </cell>
          <cell r="N26">
            <v>1</v>
          </cell>
          <cell r="O26">
            <v>0.3</v>
          </cell>
          <cell r="P26" t="str">
            <v>Keg</v>
          </cell>
          <cell r="R26" t="str">
            <v>DN1</v>
          </cell>
          <cell r="S26" t="str">
            <v>DN1</v>
          </cell>
          <cell r="T26">
            <v>28923</v>
          </cell>
          <cell r="U26">
            <v>8676.9</v>
          </cell>
          <cell r="V26">
            <v>125163</v>
          </cell>
          <cell r="W26" t="str">
            <v>DN1</v>
          </cell>
          <cell r="X26">
            <v>9284.2800000000007</v>
          </cell>
          <cell r="Y26">
            <v>600010</v>
          </cell>
          <cell r="Z26" t="str">
            <v>DN1</v>
          </cell>
          <cell r="AA26">
            <v>5679.5574486000005</v>
          </cell>
        </row>
        <row r="27">
          <cell r="A27">
            <v>2022</v>
          </cell>
          <cell r="B27" t="str">
            <v>F03</v>
          </cell>
          <cell r="C27">
            <v>102987</v>
          </cell>
          <cell r="D27">
            <v>102987</v>
          </cell>
          <cell r="E27" t="str">
            <v>Guinness DIC  440can 06x4HCT Europe</v>
          </cell>
          <cell r="F27">
            <v>4.2</v>
          </cell>
          <cell r="G27" t="str">
            <v>Venture</v>
          </cell>
          <cell r="H27" t="str">
            <v>Belgium</v>
          </cell>
          <cell r="I27" t="str">
            <v>STOUT</v>
          </cell>
          <cell r="J27" t="str">
            <v>GNS</v>
          </cell>
          <cell r="K27" t="str">
            <v>GDIC</v>
          </cell>
          <cell r="L27" t="str">
            <v>Can</v>
          </cell>
          <cell r="M27">
            <v>440</v>
          </cell>
          <cell r="N27">
            <v>24</v>
          </cell>
          <cell r="O27">
            <v>0.1056</v>
          </cell>
          <cell r="P27" t="str">
            <v>ICS</v>
          </cell>
          <cell r="R27" t="str">
            <v>DN1</v>
          </cell>
          <cell r="S27" t="str">
            <v>RUNC</v>
          </cell>
          <cell r="T27">
            <v>17169</v>
          </cell>
          <cell r="U27">
            <v>1813.0463999999999</v>
          </cell>
          <cell r="V27">
            <v>125097</v>
          </cell>
          <cell r="W27" t="str">
            <v>DN1</v>
          </cell>
          <cell r="X27">
            <v>1138.26</v>
          </cell>
          <cell r="Y27">
            <v>600013</v>
          </cell>
          <cell r="Z27" t="str">
            <v>DN1</v>
          </cell>
          <cell r="AA27">
            <v>1092.7328516100001</v>
          </cell>
        </row>
        <row r="28">
          <cell r="A28">
            <v>2023</v>
          </cell>
          <cell r="B28" t="str">
            <v>F03</v>
          </cell>
          <cell r="C28">
            <v>125012</v>
          </cell>
          <cell r="D28">
            <v>125012</v>
          </cell>
          <cell r="E28" t="str">
            <v>GXS bulk</v>
          </cell>
          <cell r="F28">
            <v>8</v>
          </cell>
          <cell r="G28" t="str">
            <v>Venture</v>
          </cell>
          <cell r="H28" t="str">
            <v>Belgium</v>
          </cell>
          <cell r="I28" t="str">
            <v>STOUT</v>
          </cell>
          <cell r="J28" t="str">
            <v>GNS</v>
          </cell>
          <cell r="K28" t="str">
            <v>GXS</v>
          </cell>
          <cell r="L28" t="str">
            <v xml:space="preserve">Bulk </v>
          </cell>
          <cell r="M28" t="str">
            <v>HL</v>
          </cell>
          <cell r="N28">
            <v>1</v>
          </cell>
          <cell r="O28">
            <v>1</v>
          </cell>
          <cell r="P28" t="str">
            <v xml:space="preserve">Bulk </v>
          </cell>
          <cell r="R28" t="str">
            <v>DN1</v>
          </cell>
          <cell r="S28" t="str">
            <v>BULK</v>
          </cell>
          <cell r="T28">
            <v>24745</v>
          </cell>
          <cell r="U28">
            <v>24745</v>
          </cell>
          <cell r="V28">
            <v>125012</v>
          </cell>
          <cell r="W28" t="str">
            <v>DN1</v>
          </cell>
          <cell r="X28">
            <v>24745</v>
          </cell>
          <cell r="Y28">
            <v>600016</v>
          </cell>
          <cell r="Z28" t="str">
            <v>DN1</v>
          </cell>
          <cell r="AA28">
            <v>25611.075000000001</v>
          </cell>
        </row>
        <row r="29">
          <cell r="A29">
            <v>2024</v>
          </cell>
          <cell r="B29" t="str">
            <v>F03</v>
          </cell>
          <cell r="C29">
            <v>100655</v>
          </cell>
          <cell r="D29">
            <v>101058</v>
          </cell>
          <cell r="E29" t="str">
            <v>Kilkenny      30LKeg         Europe 6pp</v>
          </cell>
          <cell r="F29">
            <v>4.3</v>
          </cell>
          <cell r="G29" t="str">
            <v>Venture</v>
          </cell>
          <cell r="H29" t="str">
            <v>Belgium</v>
          </cell>
          <cell r="I29" t="str">
            <v>ALE</v>
          </cell>
          <cell r="J29" t="str">
            <v>KILK</v>
          </cell>
          <cell r="K29" t="str">
            <v>KD</v>
          </cell>
          <cell r="L29" t="str">
            <v>Keg</v>
          </cell>
          <cell r="M29" t="str">
            <v>30L</v>
          </cell>
          <cell r="N29">
            <v>1</v>
          </cell>
          <cell r="O29">
            <v>0.3</v>
          </cell>
          <cell r="P29" t="str">
            <v>Keg</v>
          </cell>
          <cell r="R29" t="str">
            <v>KY1</v>
          </cell>
          <cell r="S29" t="str">
            <v>KY1</v>
          </cell>
          <cell r="T29">
            <v>1474</v>
          </cell>
          <cell r="U29">
            <v>442.2</v>
          </cell>
          <cell r="V29">
            <v>125201</v>
          </cell>
          <cell r="W29" t="str">
            <v>KY1</v>
          </cell>
          <cell r="X29">
            <v>484.8</v>
          </cell>
          <cell r="Y29">
            <v>600009</v>
          </cell>
          <cell r="Z29" t="str">
            <v>KY1</v>
          </cell>
          <cell r="AA29">
            <v>329.51756419999998</v>
          </cell>
        </row>
        <row r="30">
          <cell r="A30">
            <v>2025</v>
          </cell>
          <cell r="B30" t="str">
            <v>F03</v>
          </cell>
          <cell r="C30">
            <v>100112</v>
          </cell>
          <cell r="D30">
            <v>101089</v>
          </cell>
          <cell r="E30" t="str">
            <v>Kilkenny     30LKeg         6pp</v>
          </cell>
          <cell r="F30">
            <v>5.0999999999999996</v>
          </cell>
          <cell r="G30" t="str">
            <v>Venture</v>
          </cell>
          <cell r="H30" t="str">
            <v>Belgium</v>
          </cell>
          <cell r="I30" t="str">
            <v>ALE</v>
          </cell>
          <cell r="J30" t="str">
            <v>KILK</v>
          </cell>
          <cell r="K30" t="str">
            <v>KD</v>
          </cell>
          <cell r="L30" t="str">
            <v>Keg</v>
          </cell>
          <cell r="M30" t="str">
            <v>30L</v>
          </cell>
          <cell r="N30">
            <v>1</v>
          </cell>
          <cell r="O30">
            <v>0.3</v>
          </cell>
          <cell r="P30" t="str">
            <v>Keg</v>
          </cell>
          <cell r="R30" t="str">
            <v>DN1</v>
          </cell>
          <cell r="S30" t="str">
            <v>DN1</v>
          </cell>
          <cell r="T30">
            <v>4989</v>
          </cell>
          <cell r="U30">
            <v>1496.7</v>
          </cell>
          <cell r="V30">
            <v>125205</v>
          </cell>
          <cell r="W30" t="str">
            <v>DN1</v>
          </cell>
          <cell r="X30">
            <v>1766.11</v>
          </cell>
          <cell r="Y30">
            <v>600024</v>
          </cell>
          <cell r="Z30" t="str">
            <v>DN1</v>
          </cell>
          <cell r="AA30">
            <v>1430.5458599999999</v>
          </cell>
        </row>
        <row r="31">
          <cell r="A31">
            <v>2026</v>
          </cell>
          <cell r="B31" t="str">
            <v>F03</v>
          </cell>
          <cell r="C31">
            <v>100096</v>
          </cell>
          <cell r="D31">
            <v>101050</v>
          </cell>
          <cell r="E31" t="str">
            <v>Irish Draught Stout 50L Keg USA</v>
          </cell>
          <cell r="F31">
            <v>4.2</v>
          </cell>
          <cell r="G31" t="str">
            <v>Venture</v>
          </cell>
          <cell r="H31" t="str">
            <v>Bermuda</v>
          </cell>
          <cell r="I31" t="str">
            <v>STOUT</v>
          </cell>
          <cell r="J31" t="str">
            <v>GNS</v>
          </cell>
          <cell r="K31" t="str">
            <v>GD</v>
          </cell>
          <cell r="L31" t="str">
            <v>Keg</v>
          </cell>
          <cell r="M31" t="str">
            <v>50L</v>
          </cell>
          <cell r="N31">
            <v>1</v>
          </cell>
          <cell r="O31">
            <v>0.5</v>
          </cell>
          <cell r="P31" t="str">
            <v>Keg</v>
          </cell>
          <cell r="R31" t="str">
            <v>DN1</v>
          </cell>
          <cell r="S31" t="str">
            <v>DN1</v>
          </cell>
          <cell r="T31">
            <v>588</v>
          </cell>
          <cell r="U31">
            <v>294</v>
          </cell>
          <cell r="V31">
            <v>125185</v>
          </cell>
          <cell r="W31" t="str">
            <v>DN1</v>
          </cell>
          <cell r="X31">
            <v>314.58</v>
          </cell>
          <cell r="Y31">
            <v>600010</v>
          </cell>
          <cell r="Z31" t="str">
            <v>DN1</v>
          </cell>
          <cell r="AA31">
            <v>192.44087520000002</v>
          </cell>
        </row>
        <row r="32">
          <cell r="A32">
            <v>2027</v>
          </cell>
          <cell r="B32" t="str">
            <v>F03</v>
          </cell>
          <cell r="C32">
            <v>102434</v>
          </cell>
          <cell r="D32">
            <v>102434</v>
          </cell>
          <cell r="E32" t="str">
            <v>Guinness IDS  440can 06x4HCT W/wide 120</v>
          </cell>
          <cell r="F32">
            <v>4.2</v>
          </cell>
          <cell r="G32" t="str">
            <v>Venture</v>
          </cell>
          <cell r="H32" t="str">
            <v>Bermuda</v>
          </cell>
          <cell r="I32" t="str">
            <v>STOUT</v>
          </cell>
          <cell r="J32" t="str">
            <v>GNS</v>
          </cell>
          <cell r="K32" t="str">
            <v>GDIC</v>
          </cell>
          <cell r="L32" t="str">
            <v>Can</v>
          </cell>
          <cell r="M32">
            <v>440</v>
          </cell>
          <cell r="N32">
            <v>24</v>
          </cell>
          <cell r="O32">
            <v>0.1056</v>
          </cell>
          <cell r="P32" t="str">
            <v>ICS</v>
          </cell>
          <cell r="R32" t="str">
            <v>DN1</v>
          </cell>
          <cell r="S32" t="str">
            <v>RUNC</v>
          </cell>
          <cell r="T32">
            <v>1922</v>
          </cell>
          <cell r="U32">
            <v>202.9632</v>
          </cell>
          <cell r="V32">
            <v>125097</v>
          </cell>
          <cell r="W32" t="str">
            <v>DN1</v>
          </cell>
          <cell r="X32">
            <v>127.42</v>
          </cell>
          <cell r="Y32">
            <v>600013</v>
          </cell>
          <cell r="Z32" t="str">
            <v>DN1</v>
          </cell>
          <cell r="AA32">
            <v>122.32701618</v>
          </cell>
        </row>
        <row r="33">
          <cell r="A33">
            <v>2028</v>
          </cell>
          <cell r="B33" t="str">
            <v>F03</v>
          </cell>
          <cell r="C33">
            <v>100648</v>
          </cell>
          <cell r="D33">
            <v>100648</v>
          </cell>
          <cell r="E33" t="str">
            <v>Guinness FES  330nrb 06x4CPW W/wide 108</v>
          </cell>
          <cell r="F33">
            <v>7.5</v>
          </cell>
          <cell r="G33" t="str">
            <v>Venture</v>
          </cell>
          <cell r="H33" t="str">
            <v>Bermuda</v>
          </cell>
          <cell r="I33" t="str">
            <v>STOUT</v>
          </cell>
          <cell r="J33" t="str">
            <v>GNS</v>
          </cell>
          <cell r="K33" t="str">
            <v>GFE</v>
          </cell>
          <cell r="L33" t="str">
            <v>Bottle</v>
          </cell>
          <cell r="M33">
            <v>330</v>
          </cell>
          <cell r="N33">
            <v>24</v>
          </cell>
          <cell r="O33">
            <v>7.9200000000000007E-2</v>
          </cell>
          <cell r="P33" t="str">
            <v>NRB</v>
          </cell>
          <cell r="R33" t="str">
            <v>DN1</v>
          </cell>
          <cell r="S33" t="str">
            <v>BF3</v>
          </cell>
          <cell r="T33">
            <v>12753</v>
          </cell>
          <cell r="U33">
            <v>1010.0376000000001</v>
          </cell>
          <cell r="V33">
            <v>125066</v>
          </cell>
          <cell r="W33" t="str">
            <v>DN1</v>
          </cell>
          <cell r="X33">
            <v>1025.19</v>
          </cell>
          <cell r="Y33">
            <v>600020</v>
          </cell>
          <cell r="Z33" t="str">
            <v>DN1</v>
          </cell>
          <cell r="AA33">
            <v>1004.6838906</v>
          </cell>
        </row>
        <row r="34">
          <cell r="A34">
            <v>2029</v>
          </cell>
          <cell r="B34" t="str">
            <v>F03</v>
          </cell>
          <cell r="C34">
            <v>101147</v>
          </cell>
          <cell r="D34">
            <v>101188</v>
          </cell>
          <cell r="E34" t="str">
            <v>Guinness IDS  50LKeg         Germany 6pp</v>
          </cell>
          <cell r="F34">
            <v>4.2</v>
          </cell>
          <cell r="G34" t="str">
            <v>Key</v>
          </cell>
          <cell r="H34" t="str">
            <v>Brazil</v>
          </cell>
          <cell r="I34" t="str">
            <v>STOUT</v>
          </cell>
          <cell r="J34" t="str">
            <v>GNS</v>
          </cell>
          <cell r="K34" t="str">
            <v>GD</v>
          </cell>
          <cell r="L34" t="str">
            <v>Keg</v>
          </cell>
          <cell r="M34" t="str">
            <v>50L</v>
          </cell>
          <cell r="N34">
            <v>1</v>
          </cell>
          <cell r="O34">
            <v>0.5</v>
          </cell>
          <cell r="P34" t="str">
            <v>Keg</v>
          </cell>
          <cell r="R34" t="str">
            <v>DN1</v>
          </cell>
          <cell r="S34" t="str">
            <v>DN1</v>
          </cell>
          <cell r="T34">
            <v>192</v>
          </cell>
          <cell r="U34">
            <v>96</v>
          </cell>
          <cell r="V34">
            <v>125163</v>
          </cell>
          <cell r="W34" t="str">
            <v>DN1</v>
          </cell>
          <cell r="X34">
            <v>102.72</v>
          </cell>
          <cell r="Y34">
            <v>600010</v>
          </cell>
          <cell r="Z34" t="str">
            <v>DN1</v>
          </cell>
          <cell r="AA34">
            <v>62.837836800000005</v>
          </cell>
        </row>
        <row r="35">
          <cell r="A35">
            <v>2030</v>
          </cell>
          <cell r="B35" t="str">
            <v>F03</v>
          </cell>
          <cell r="C35">
            <v>102391</v>
          </cell>
          <cell r="D35">
            <v>102391</v>
          </cell>
          <cell r="E35" t="str">
            <v>Guinness IDS  440can 1x24HCT Lat America</v>
          </cell>
          <cell r="F35">
            <v>4.2</v>
          </cell>
          <cell r="G35" t="str">
            <v>Key</v>
          </cell>
          <cell r="H35" t="str">
            <v>Brazil</v>
          </cell>
          <cell r="I35" t="str">
            <v>STOUT</v>
          </cell>
          <cell r="J35" t="str">
            <v>GNS</v>
          </cell>
          <cell r="K35" t="str">
            <v>GDIC</v>
          </cell>
          <cell r="L35" t="str">
            <v>Can</v>
          </cell>
          <cell r="M35">
            <v>440</v>
          </cell>
          <cell r="N35">
            <v>24</v>
          </cell>
          <cell r="O35">
            <v>0.1056</v>
          </cell>
          <cell r="P35" t="str">
            <v>ICS</v>
          </cell>
          <cell r="R35" t="str">
            <v>DN1</v>
          </cell>
          <cell r="S35" t="str">
            <v>RUNC</v>
          </cell>
          <cell r="T35">
            <v>4347</v>
          </cell>
          <cell r="U35">
            <v>459.04320000000001</v>
          </cell>
          <cell r="V35">
            <v>125097</v>
          </cell>
          <cell r="W35" t="str">
            <v>DN1</v>
          </cell>
          <cell r="X35">
            <v>288.2</v>
          </cell>
          <cell r="Y35">
            <v>600013</v>
          </cell>
          <cell r="Z35" t="str">
            <v>DN1</v>
          </cell>
          <cell r="AA35">
            <v>276.66781443000002</v>
          </cell>
        </row>
        <row r="36">
          <cell r="A36">
            <v>2031</v>
          </cell>
          <cell r="B36" t="str">
            <v>F03</v>
          </cell>
          <cell r="C36">
            <v>100201</v>
          </cell>
          <cell r="D36">
            <v>100201</v>
          </cell>
          <cell r="E36" t="str">
            <v>Guinness Bitt 440can 06x4HCT W/wide 80pp</v>
          </cell>
          <cell r="F36">
            <v>4.4000000000000004</v>
          </cell>
          <cell r="G36" t="str">
            <v>Venture</v>
          </cell>
          <cell r="H36" t="str">
            <v>British Virgin Isles</v>
          </cell>
          <cell r="I36" t="str">
            <v>ALE</v>
          </cell>
          <cell r="J36" t="str">
            <v>GB</v>
          </cell>
          <cell r="K36" t="str">
            <v>GB</v>
          </cell>
          <cell r="L36" t="str">
            <v>Can</v>
          </cell>
          <cell r="M36">
            <v>440</v>
          </cell>
          <cell r="N36">
            <v>24</v>
          </cell>
          <cell r="O36">
            <v>0.1056</v>
          </cell>
          <cell r="P36" t="str">
            <v>ICS</v>
          </cell>
          <cell r="R36" t="str">
            <v>BURTON</v>
          </cell>
          <cell r="S36" t="str">
            <v>RUNC</v>
          </cell>
          <cell r="T36">
            <v>152</v>
          </cell>
          <cell r="U36">
            <v>16.051200000000001</v>
          </cell>
          <cell r="V36">
            <v>125308</v>
          </cell>
          <cell r="W36" t="str">
            <v>Bought</v>
          </cell>
          <cell r="X36">
            <v>16.72</v>
          </cell>
          <cell r="Y36"/>
          <cell r="Z36"/>
          <cell r="AA36"/>
        </row>
        <row r="37">
          <cell r="A37">
            <v>2032</v>
          </cell>
          <cell r="B37" t="str">
            <v>F03</v>
          </cell>
          <cell r="C37">
            <v>102433</v>
          </cell>
          <cell r="D37">
            <v>102433</v>
          </cell>
          <cell r="E37" t="str">
            <v>Guinness IDS  440can 06x4HCT W/wide 80pp</v>
          </cell>
          <cell r="F37">
            <v>4.2</v>
          </cell>
          <cell r="G37" t="str">
            <v>Venture</v>
          </cell>
          <cell r="H37" t="str">
            <v>British Virgin Isles</v>
          </cell>
          <cell r="I37" t="str">
            <v>STOUT</v>
          </cell>
          <cell r="J37" t="str">
            <v>GNS</v>
          </cell>
          <cell r="K37" t="str">
            <v>GDIC</v>
          </cell>
          <cell r="L37" t="str">
            <v>Can</v>
          </cell>
          <cell r="M37">
            <v>440</v>
          </cell>
          <cell r="N37">
            <v>24</v>
          </cell>
          <cell r="O37">
            <v>0.1056</v>
          </cell>
          <cell r="P37" t="str">
            <v>ICS</v>
          </cell>
          <cell r="R37" t="str">
            <v>DN1</v>
          </cell>
          <cell r="S37" t="str">
            <v>RUNC</v>
          </cell>
          <cell r="T37">
            <v>152</v>
          </cell>
          <cell r="U37">
            <v>16.051200000000001</v>
          </cell>
          <cell r="V37">
            <v>125097</v>
          </cell>
          <cell r="W37" t="str">
            <v>DN1</v>
          </cell>
          <cell r="X37">
            <v>10.08</v>
          </cell>
          <cell r="Y37">
            <v>600013</v>
          </cell>
          <cell r="Z37" t="str">
            <v>DN1</v>
          </cell>
          <cell r="AA37">
            <v>9.6741448800000001</v>
          </cell>
        </row>
        <row r="38">
          <cell r="A38">
            <v>2033</v>
          </cell>
          <cell r="B38" t="str">
            <v>F03</v>
          </cell>
          <cell r="C38">
            <v>100648</v>
          </cell>
          <cell r="D38">
            <v>100648</v>
          </cell>
          <cell r="E38" t="str">
            <v>Guinness FES  330nrb 06x4CPW W/wide 108</v>
          </cell>
          <cell r="F38">
            <v>7.5</v>
          </cell>
          <cell r="G38" t="str">
            <v>Venture</v>
          </cell>
          <cell r="H38" t="str">
            <v>British Virgin Isles</v>
          </cell>
          <cell r="I38" t="str">
            <v>STOUT</v>
          </cell>
          <cell r="J38" t="str">
            <v>GNS</v>
          </cell>
          <cell r="K38" t="str">
            <v>GFE</v>
          </cell>
          <cell r="L38" t="str">
            <v>Bottle</v>
          </cell>
          <cell r="M38">
            <v>330</v>
          </cell>
          <cell r="N38">
            <v>24</v>
          </cell>
          <cell r="O38">
            <v>7.9200000000000007E-2</v>
          </cell>
          <cell r="P38" t="str">
            <v>NRB</v>
          </cell>
          <cell r="R38" t="str">
            <v>DN1</v>
          </cell>
          <cell r="S38" t="str">
            <v>BF3</v>
          </cell>
          <cell r="T38">
            <v>20000</v>
          </cell>
          <cell r="U38">
            <v>1584</v>
          </cell>
          <cell r="V38">
            <v>125066</v>
          </cell>
          <cell r="W38" t="str">
            <v>DN1</v>
          </cell>
          <cell r="X38">
            <v>1607.76</v>
          </cell>
          <cell r="Y38">
            <v>600020</v>
          </cell>
          <cell r="Z38" t="str">
            <v>DN1</v>
          </cell>
          <cell r="AA38">
            <v>1575.604</v>
          </cell>
        </row>
        <row r="39">
          <cell r="A39">
            <v>2034</v>
          </cell>
          <cell r="B39" t="str">
            <v>F03</v>
          </cell>
          <cell r="C39">
            <v>100146</v>
          </cell>
          <cell r="D39">
            <v>101050</v>
          </cell>
          <cell r="E39" t="str">
            <v>Irish Draught Stout 50L Keg Canada</v>
          </cell>
          <cell r="F39">
            <v>4.2</v>
          </cell>
          <cell r="G39" t="str">
            <v>Major</v>
          </cell>
          <cell r="H39" t="str">
            <v>Canada</v>
          </cell>
          <cell r="I39" t="str">
            <v>STOUT</v>
          </cell>
          <cell r="J39" t="str">
            <v>GNS</v>
          </cell>
          <cell r="K39" t="str">
            <v>GD</v>
          </cell>
          <cell r="L39" t="str">
            <v>Keg</v>
          </cell>
          <cell r="M39" t="str">
            <v>50L</v>
          </cell>
          <cell r="N39">
            <v>1</v>
          </cell>
          <cell r="O39">
            <v>0.5</v>
          </cell>
          <cell r="P39" t="str">
            <v>Keg</v>
          </cell>
          <cell r="R39" t="str">
            <v>DN1</v>
          </cell>
          <cell r="S39" t="str">
            <v>DN1</v>
          </cell>
          <cell r="T39">
            <v>94600</v>
          </cell>
          <cell r="U39">
            <v>47300</v>
          </cell>
          <cell r="V39">
            <v>125185</v>
          </cell>
          <cell r="W39" t="str">
            <v>DN1</v>
          </cell>
          <cell r="X39">
            <v>50611</v>
          </cell>
          <cell r="Y39">
            <v>600010</v>
          </cell>
          <cell r="Z39" t="str">
            <v>DN1</v>
          </cell>
          <cell r="AA39">
            <v>30960.725840000003</v>
          </cell>
        </row>
        <row r="40">
          <cell r="A40">
            <v>2035</v>
          </cell>
          <cell r="B40" t="str">
            <v>F03</v>
          </cell>
          <cell r="C40">
            <v>102398</v>
          </cell>
          <cell r="D40">
            <v>102398</v>
          </cell>
          <cell r="E40" t="str">
            <v>Guinness IDS  440can 03x8MPK Canada</v>
          </cell>
          <cell r="F40">
            <v>4.2</v>
          </cell>
          <cell r="G40" t="str">
            <v>Major</v>
          </cell>
          <cell r="H40" t="str">
            <v>Canada</v>
          </cell>
          <cell r="I40" t="str">
            <v>STOUT</v>
          </cell>
          <cell r="J40" t="str">
            <v>GNS</v>
          </cell>
          <cell r="K40" t="str">
            <v>GDIC</v>
          </cell>
          <cell r="L40" t="str">
            <v>Can</v>
          </cell>
          <cell r="M40">
            <v>440</v>
          </cell>
          <cell r="N40">
            <v>24</v>
          </cell>
          <cell r="O40">
            <v>0.1056</v>
          </cell>
          <cell r="P40" t="str">
            <v>ICS</v>
          </cell>
          <cell r="R40" t="str">
            <v>DN1</v>
          </cell>
          <cell r="S40" t="str">
            <v>RUNC</v>
          </cell>
          <cell r="T40">
            <v>55871</v>
          </cell>
          <cell r="U40">
            <v>5899.9776000000002</v>
          </cell>
          <cell r="V40">
            <v>125097</v>
          </cell>
          <cell r="W40" t="str">
            <v>DN1</v>
          </cell>
          <cell r="X40">
            <v>3704.11</v>
          </cell>
          <cell r="Y40">
            <v>600013</v>
          </cell>
          <cell r="Z40" t="str">
            <v>DN1</v>
          </cell>
          <cell r="AA40">
            <v>3555.9483459900002</v>
          </cell>
        </row>
        <row r="41">
          <cell r="A41">
            <v>2036</v>
          </cell>
          <cell r="B41" t="str">
            <v>F03</v>
          </cell>
          <cell r="C41">
            <v>102419</v>
          </cell>
          <cell r="D41">
            <v>102419</v>
          </cell>
          <cell r="E41" t="str">
            <v>Guinness IDS  440can 06x4SLT (5cref)80</v>
          </cell>
          <cell r="F41">
            <v>4.2</v>
          </cell>
          <cell r="G41" t="str">
            <v>Major</v>
          </cell>
          <cell r="H41" t="str">
            <v>Canada</v>
          </cell>
          <cell r="I41" t="str">
            <v>STOUT</v>
          </cell>
          <cell r="J41" t="str">
            <v>GNS</v>
          </cell>
          <cell r="K41" t="str">
            <v>GDIC</v>
          </cell>
          <cell r="L41" t="str">
            <v>Can</v>
          </cell>
          <cell r="M41">
            <v>440</v>
          </cell>
          <cell r="N41">
            <v>24</v>
          </cell>
          <cell r="O41">
            <v>0.1056</v>
          </cell>
          <cell r="P41" t="str">
            <v>ICS</v>
          </cell>
          <cell r="R41" t="str">
            <v>DN1</v>
          </cell>
          <cell r="S41" t="str">
            <v>RUNC</v>
          </cell>
          <cell r="T41">
            <v>220644</v>
          </cell>
          <cell r="U41">
            <v>23300.006399999998</v>
          </cell>
          <cell r="V41">
            <v>125097</v>
          </cell>
          <cell r="W41" t="str">
            <v>DN1</v>
          </cell>
          <cell r="X41">
            <v>14628.17</v>
          </cell>
          <cell r="Y41">
            <v>600013</v>
          </cell>
          <cell r="Z41" t="str">
            <v>DN1</v>
          </cell>
          <cell r="AA41">
            <v>14043.039624360001</v>
          </cell>
        </row>
        <row r="42">
          <cell r="A42">
            <v>2037</v>
          </cell>
          <cell r="B42" t="str">
            <v>F03</v>
          </cell>
          <cell r="C42">
            <v>101169</v>
          </cell>
          <cell r="D42">
            <v>101169</v>
          </cell>
          <cell r="E42" t="str">
            <v>Harp 330nrb 04x6BPW Canada</v>
          </cell>
          <cell r="F42">
            <v>5</v>
          </cell>
          <cell r="G42" t="str">
            <v>Major</v>
          </cell>
          <cell r="H42" t="str">
            <v>Canada</v>
          </cell>
          <cell r="I42" t="str">
            <v>LAGER</v>
          </cell>
          <cell r="J42" t="str">
            <v>HARP</v>
          </cell>
          <cell r="K42" t="str">
            <v>HARP</v>
          </cell>
          <cell r="L42" t="str">
            <v>Bottle</v>
          </cell>
          <cell r="M42">
            <v>330</v>
          </cell>
          <cell r="N42">
            <v>24</v>
          </cell>
          <cell r="O42">
            <v>7.9200000000000007E-2</v>
          </cell>
          <cell r="P42" t="str">
            <v>NRB</v>
          </cell>
          <cell r="R42" t="str">
            <v>DK2</v>
          </cell>
          <cell r="S42" t="str">
            <v>BF3</v>
          </cell>
          <cell r="T42">
            <v>28409</v>
          </cell>
          <cell r="U42">
            <v>2249.9928</v>
          </cell>
          <cell r="V42">
            <v>125071</v>
          </cell>
          <cell r="W42" t="str">
            <v>DK2</v>
          </cell>
          <cell r="X42">
            <v>2283.7399999999998</v>
          </cell>
          <cell r="Y42">
            <v>600011</v>
          </cell>
          <cell r="Z42" t="str">
            <v>DK2</v>
          </cell>
          <cell r="AA42">
            <v>1960.5931579000003</v>
          </cell>
        </row>
        <row r="43">
          <cell r="A43">
            <v>2038</v>
          </cell>
          <cell r="B43" t="str">
            <v>F03</v>
          </cell>
          <cell r="C43">
            <v>101171</v>
          </cell>
          <cell r="D43">
            <v>101171</v>
          </cell>
          <cell r="E43" t="str">
            <v>Harp          500nrb 02x6BPW Canada-90</v>
          </cell>
          <cell r="F43">
            <v>5</v>
          </cell>
          <cell r="G43" t="str">
            <v>Major</v>
          </cell>
          <cell r="H43" t="str">
            <v>Canada</v>
          </cell>
          <cell r="I43" t="str">
            <v>LAGER</v>
          </cell>
          <cell r="J43" t="str">
            <v>HARP</v>
          </cell>
          <cell r="K43" t="str">
            <v>HARP</v>
          </cell>
          <cell r="L43" t="str">
            <v>Bottle</v>
          </cell>
          <cell r="M43">
            <v>500</v>
          </cell>
          <cell r="N43">
            <v>12</v>
          </cell>
          <cell r="O43">
            <v>0.06</v>
          </cell>
          <cell r="P43" t="str">
            <v>NRB</v>
          </cell>
          <cell r="R43" t="str">
            <v>DK2</v>
          </cell>
          <cell r="S43" t="str">
            <v>BF3</v>
          </cell>
          <cell r="T43">
            <v>22500</v>
          </cell>
          <cell r="U43">
            <v>1350</v>
          </cell>
          <cell r="V43">
            <v>125071</v>
          </cell>
          <cell r="W43" t="str">
            <v>DK2</v>
          </cell>
          <cell r="X43">
            <v>1370.25</v>
          </cell>
          <cell r="Y43">
            <v>600011</v>
          </cell>
          <cell r="Z43" t="str">
            <v>DK2</v>
          </cell>
          <cell r="AA43">
            <v>1176.3596250000001</v>
          </cell>
        </row>
        <row r="44">
          <cell r="A44">
            <v>2039</v>
          </cell>
          <cell r="B44" t="str">
            <v>F03</v>
          </cell>
          <cell r="C44">
            <v>100148</v>
          </cell>
          <cell r="D44">
            <v>101046</v>
          </cell>
          <cell r="E44" t="str">
            <v>Harp 50L Keg Canada</v>
          </cell>
          <cell r="F44">
            <v>5</v>
          </cell>
          <cell r="G44" t="str">
            <v>Major</v>
          </cell>
          <cell r="H44" t="str">
            <v>Canada</v>
          </cell>
          <cell r="I44" t="str">
            <v>LAGER</v>
          </cell>
          <cell r="J44" t="str">
            <v>HARP</v>
          </cell>
          <cell r="K44" t="str">
            <v>HARP</v>
          </cell>
          <cell r="L44" t="str">
            <v>Keg</v>
          </cell>
          <cell r="M44" t="str">
            <v>50L</v>
          </cell>
          <cell r="N44">
            <v>1</v>
          </cell>
          <cell r="O44">
            <v>0.5</v>
          </cell>
          <cell r="P44" t="str">
            <v>Keg</v>
          </cell>
          <cell r="R44" t="str">
            <v>DK2</v>
          </cell>
          <cell r="S44" t="str">
            <v>DK2</v>
          </cell>
          <cell r="T44">
            <v>18180</v>
          </cell>
          <cell r="U44">
            <v>9090</v>
          </cell>
          <cell r="V44">
            <v>125161</v>
          </cell>
          <cell r="W44" t="str">
            <v>DK2</v>
          </cell>
          <cell r="X44">
            <v>9096.36</v>
          </cell>
          <cell r="Y44">
            <v>600011</v>
          </cell>
          <cell r="Z44" t="str">
            <v>DK2</v>
          </cell>
          <cell r="AA44">
            <v>7809.2280900000005</v>
          </cell>
        </row>
        <row r="45">
          <cell r="A45">
            <v>2040</v>
          </cell>
          <cell r="B45" t="str">
            <v>F03</v>
          </cell>
          <cell r="C45">
            <v>102846</v>
          </cell>
          <cell r="D45">
            <v>102846</v>
          </cell>
          <cell r="E45" t="str">
            <v>Kilkenny    440can 06x4SLT Canada</v>
          </cell>
          <cell r="F45">
            <v>4.3</v>
          </cell>
          <cell r="G45" t="str">
            <v>Major</v>
          </cell>
          <cell r="H45" t="str">
            <v>Canada</v>
          </cell>
          <cell r="I45" t="str">
            <v>ALE</v>
          </cell>
          <cell r="J45" t="str">
            <v>KILK</v>
          </cell>
          <cell r="K45" t="str">
            <v>KDIC</v>
          </cell>
          <cell r="L45" t="str">
            <v>Can</v>
          </cell>
          <cell r="M45">
            <v>440</v>
          </cell>
          <cell r="N45">
            <v>24</v>
          </cell>
          <cell r="O45">
            <v>0.1056</v>
          </cell>
          <cell r="P45" t="str">
            <v>ICS</v>
          </cell>
          <cell r="R45" t="str">
            <v>DN1</v>
          </cell>
          <cell r="S45" t="str">
            <v>RUNC</v>
          </cell>
          <cell r="T45">
            <v>189205</v>
          </cell>
          <cell r="U45">
            <v>19980.047999999999</v>
          </cell>
          <cell r="V45">
            <v>125254</v>
          </cell>
          <cell r="W45" t="str">
            <v>DN1</v>
          </cell>
          <cell r="X45">
            <v>20813.22</v>
          </cell>
          <cell r="Y45">
            <v>600009</v>
          </cell>
          <cell r="Z45" t="str">
            <v>DN1</v>
          </cell>
          <cell r="AA45">
            <v>14146.742434950002</v>
          </cell>
        </row>
        <row r="46">
          <cell r="A46">
            <v>2041</v>
          </cell>
          <cell r="B46" t="str">
            <v>F03</v>
          </cell>
          <cell r="C46">
            <v>102497</v>
          </cell>
          <cell r="D46">
            <v>102390</v>
          </cell>
          <cell r="E46" t="str">
            <v>Kilkenny      50LKeg  16pp Canada/Sing</v>
          </cell>
          <cell r="F46">
            <v>4.3</v>
          </cell>
          <cell r="G46" t="str">
            <v>Major</v>
          </cell>
          <cell r="H46" t="str">
            <v>Canada</v>
          </cell>
          <cell r="I46" t="str">
            <v>ALE</v>
          </cell>
          <cell r="J46" t="str">
            <v>KILK</v>
          </cell>
          <cell r="K46" t="str">
            <v>KD</v>
          </cell>
          <cell r="L46" t="str">
            <v>Keg</v>
          </cell>
          <cell r="M46" t="str">
            <v>50L</v>
          </cell>
          <cell r="N46">
            <v>1</v>
          </cell>
          <cell r="O46">
            <v>0.5</v>
          </cell>
          <cell r="P46" t="str">
            <v>Keg</v>
          </cell>
          <cell r="R46" t="str">
            <v>KY1</v>
          </cell>
          <cell r="S46" t="str">
            <v>KY1</v>
          </cell>
          <cell r="T46">
            <v>46440</v>
          </cell>
          <cell r="U46">
            <v>23220</v>
          </cell>
          <cell r="V46">
            <v>125201</v>
          </cell>
          <cell r="W46" t="str">
            <v>KY1</v>
          </cell>
          <cell r="X46">
            <v>25460.73</v>
          </cell>
          <cell r="Y46">
            <v>600009</v>
          </cell>
          <cell r="Z46" t="str">
            <v>KY1</v>
          </cell>
          <cell r="AA46">
            <v>17305.657019999999</v>
          </cell>
        </row>
        <row r="47">
          <cell r="A47">
            <v>2042</v>
          </cell>
          <cell r="B47" t="str">
            <v>F03</v>
          </cell>
          <cell r="C47">
            <v>101168</v>
          </cell>
          <cell r="D47">
            <v>101168</v>
          </cell>
          <cell r="E47" t="str">
            <v>Smithwicks    330nrb 06x4CPW Canada</v>
          </cell>
          <cell r="F47">
            <v>5.0999999999999996</v>
          </cell>
          <cell r="G47" t="str">
            <v>Major</v>
          </cell>
          <cell r="H47" t="str">
            <v>Canada</v>
          </cell>
          <cell r="I47" t="str">
            <v>ALE</v>
          </cell>
          <cell r="J47" t="str">
            <v>SMK</v>
          </cell>
          <cell r="K47" t="str">
            <v>SMK</v>
          </cell>
          <cell r="L47" t="str">
            <v>Bottle</v>
          </cell>
          <cell r="M47">
            <v>330</v>
          </cell>
          <cell r="N47">
            <v>24</v>
          </cell>
          <cell r="O47">
            <v>7.9200000000000007E-2</v>
          </cell>
          <cell r="P47" t="str">
            <v>NRB</v>
          </cell>
          <cell r="R47" t="str">
            <v>KY1</v>
          </cell>
          <cell r="S47" t="str">
            <v>BF3</v>
          </cell>
          <cell r="T47">
            <v>27020</v>
          </cell>
          <cell r="U47">
            <v>2139.9840000000004</v>
          </cell>
          <cell r="V47">
            <v>125034</v>
          </cell>
          <cell r="W47" t="str">
            <v>KY1</v>
          </cell>
          <cell r="X47">
            <v>2172.08</v>
          </cell>
          <cell r="Y47">
            <v>600024</v>
          </cell>
          <cell r="Z47" t="str">
            <v>KY1</v>
          </cell>
          <cell r="AA47">
            <v>1792.8380651999998</v>
          </cell>
        </row>
        <row r="48">
          <cell r="A48">
            <v>2043</v>
          </cell>
          <cell r="B48" t="str">
            <v>F03</v>
          </cell>
          <cell r="C48">
            <v>101170</v>
          </cell>
          <cell r="D48">
            <v>101170</v>
          </cell>
          <cell r="E48" t="str">
            <v>Smithwicks    500nrb 02x6BPW Canada-90</v>
          </cell>
          <cell r="F48">
            <v>5.0999999999999996</v>
          </cell>
          <cell r="G48" t="str">
            <v>Major</v>
          </cell>
          <cell r="H48" t="str">
            <v>Canada</v>
          </cell>
          <cell r="I48" t="str">
            <v>ALE</v>
          </cell>
          <cell r="J48" t="str">
            <v>SMK</v>
          </cell>
          <cell r="K48" t="str">
            <v>SMK</v>
          </cell>
          <cell r="L48" t="str">
            <v>Bottle</v>
          </cell>
          <cell r="M48">
            <v>500</v>
          </cell>
          <cell r="N48">
            <v>12</v>
          </cell>
          <cell r="O48">
            <v>0.06</v>
          </cell>
          <cell r="P48" t="str">
            <v>NRB</v>
          </cell>
          <cell r="R48" t="str">
            <v>KY1</v>
          </cell>
          <cell r="S48" t="str">
            <v>BF3</v>
          </cell>
          <cell r="T48">
            <v>33333</v>
          </cell>
          <cell r="U48">
            <v>1999.98</v>
          </cell>
          <cell r="V48">
            <v>125034</v>
          </cell>
          <cell r="W48" t="str">
            <v>KY1</v>
          </cell>
          <cell r="X48">
            <v>2029.98</v>
          </cell>
          <cell r="Y48">
            <v>600024</v>
          </cell>
          <cell r="Z48" t="str">
            <v>KY1</v>
          </cell>
          <cell r="AA48">
            <v>1675.5465776999997</v>
          </cell>
        </row>
        <row r="49">
          <cell r="A49">
            <v>2044</v>
          </cell>
          <cell r="B49" t="str">
            <v>F03</v>
          </cell>
          <cell r="C49">
            <v>100106</v>
          </cell>
          <cell r="D49">
            <v>101088</v>
          </cell>
          <cell r="E49" t="str">
            <v>Smithwicks 50L Keg Canada</v>
          </cell>
          <cell r="F49">
            <v>5</v>
          </cell>
          <cell r="G49" t="str">
            <v>Major</v>
          </cell>
          <cell r="H49" t="str">
            <v>Canada</v>
          </cell>
          <cell r="I49" t="str">
            <v>ALE</v>
          </cell>
          <cell r="J49" t="str">
            <v>SMK</v>
          </cell>
          <cell r="K49" t="str">
            <v>SMK</v>
          </cell>
          <cell r="L49" t="str">
            <v>Keg</v>
          </cell>
          <cell r="M49" t="str">
            <v>50L</v>
          </cell>
          <cell r="N49">
            <v>1</v>
          </cell>
          <cell r="O49">
            <v>0.5</v>
          </cell>
          <cell r="P49" t="str">
            <v>Keg</v>
          </cell>
          <cell r="R49" t="str">
            <v>DN1</v>
          </cell>
          <cell r="S49" t="str">
            <v>DN1</v>
          </cell>
          <cell r="T49">
            <v>22320</v>
          </cell>
          <cell r="U49">
            <v>11160</v>
          </cell>
          <cell r="V49">
            <v>125205</v>
          </cell>
          <cell r="W49" t="str">
            <v>DN1</v>
          </cell>
          <cell r="X49">
            <v>13168.8</v>
          </cell>
          <cell r="Y49">
            <v>600024</v>
          </cell>
          <cell r="Z49" t="str">
            <v>DN1</v>
          </cell>
          <cell r="AA49">
            <v>10666.727999999999</v>
          </cell>
        </row>
        <row r="50">
          <cell r="A50">
            <v>2045</v>
          </cell>
          <cell r="B50" t="str">
            <v>F03</v>
          </cell>
          <cell r="C50">
            <v>100654</v>
          </cell>
          <cell r="D50">
            <v>101047</v>
          </cell>
          <cell r="E50" t="str">
            <v>Guinness IDS  30LKeg         Euro 6pp</v>
          </cell>
          <cell r="F50">
            <v>4.2</v>
          </cell>
          <cell r="G50" t="str">
            <v>Venture</v>
          </cell>
          <cell r="H50" t="str">
            <v>Canary Isles</v>
          </cell>
          <cell r="I50" t="str">
            <v>STOUT</v>
          </cell>
          <cell r="J50" t="str">
            <v>GNS</v>
          </cell>
          <cell r="K50" t="str">
            <v>GD</v>
          </cell>
          <cell r="L50" t="str">
            <v>Keg</v>
          </cell>
          <cell r="M50" t="str">
            <v>30L</v>
          </cell>
          <cell r="N50">
            <v>1</v>
          </cell>
          <cell r="O50">
            <v>0.3</v>
          </cell>
          <cell r="P50" t="str">
            <v>Keg</v>
          </cell>
          <cell r="R50" t="str">
            <v>DN1</v>
          </cell>
          <cell r="S50" t="str">
            <v>DN1</v>
          </cell>
          <cell r="T50">
            <v>23917</v>
          </cell>
          <cell r="U50">
            <v>7175.1</v>
          </cell>
          <cell r="V50">
            <v>125163</v>
          </cell>
          <cell r="W50" t="str">
            <v>DN1</v>
          </cell>
          <cell r="X50">
            <v>7677.36</v>
          </cell>
          <cell r="Y50">
            <v>600010</v>
          </cell>
          <cell r="Z50" t="str">
            <v>DN1</v>
          </cell>
          <cell r="AA50">
            <v>4696.5382393999998</v>
          </cell>
        </row>
        <row r="51">
          <cell r="A51">
            <v>2046</v>
          </cell>
          <cell r="B51" t="str">
            <v>F03</v>
          </cell>
          <cell r="C51">
            <v>102733</v>
          </cell>
          <cell r="D51">
            <v>102733</v>
          </cell>
          <cell r="E51" t="str">
            <v>Guinness IDS  44can 06x4HCT Guinness DIC  440can 06x4HCT Std Venture</v>
          </cell>
          <cell r="F51">
            <v>4.2</v>
          </cell>
          <cell r="G51" t="str">
            <v>Venture</v>
          </cell>
          <cell r="H51" t="str">
            <v>Canary Isles</v>
          </cell>
          <cell r="I51" t="str">
            <v>STOUT</v>
          </cell>
          <cell r="J51" t="str">
            <v>GNS</v>
          </cell>
          <cell r="K51" t="str">
            <v>GDIC</v>
          </cell>
          <cell r="L51" t="str">
            <v>Can</v>
          </cell>
          <cell r="M51">
            <v>440</v>
          </cell>
          <cell r="N51">
            <v>24</v>
          </cell>
          <cell r="O51">
            <v>0.1056</v>
          </cell>
          <cell r="P51" t="str">
            <v>ICS</v>
          </cell>
          <cell r="R51" t="str">
            <v>DN1</v>
          </cell>
          <cell r="S51" t="str">
            <v>RUNC</v>
          </cell>
          <cell r="T51">
            <v>11108</v>
          </cell>
          <cell r="U51">
            <v>1173.0047999999999</v>
          </cell>
          <cell r="V51">
            <v>125097</v>
          </cell>
          <cell r="W51" t="str">
            <v>DN1</v>
          </cell>
          <cell r="X51">
            <v>736.43</v>
          </cell>
          <cell r="Y51">
            <v>600013</v>
          </cell>
          <cell r="Z51" t="str">
            <v>DN1</v>
          </cell>
          <cell r="AA51">
            <v>706.97632452000005</v>
          </cell>
        </row>
        <row r="52">
          <cell r="A52">
            <v>2047</v>
          </cell>
          <cell r="B52" t="str">
            <v>F03</v>
          </cell>
          <cell r="C52">
            <v>100655</v>
          </cell>
          <cell r="D52">
            <v>101058</v>
          </cell>
          <cell r="E52" t="str">
            <v>Kilkenny      30LKeg         Europe 6pp</v>
          </cell>
          <cell r="F52">
            <v>4.3</v>
          </cell>
          <cell r="G52" t="str">
            <v>Venture</v>
          </cell>
          <cell r="H52" t="str">
            <v>Canary Isles</v>
          </cell>
          <cell r="I52" t="str">
            <v>ALE</v>
          </cell>
          <cell r="J52" t="str">
            <v>KILK</v>
          </cell>
          <cell r="K52" t="str">
            <v>KD</v>
          </cell>
          <cell r="L52" t="str">
            <v>Keg</v>
          </cell>
          <cell r="M52" t="str">
            <v>30L</v>
          </cell>
          <cell r="N52">
            <v>1</v>
          </cell>
          <cell r="O52">
            <v>0.3</v>
          </cell>
          <cell r="P52" t="str">
            <v>Keg</v>
          </cell>
          <cell r="R52" t="str">
            <v>KY1</v>
          </cell>
          <cell r="S52" t="str">
            <v>KY1</v>
          </cell>
          <cell r="T52">
            <v>3140</v>
          </cell>
          <cell r="U52">
            <v>942</v>
          </cell>
          <cell r="V52">
            <v>125201</v>
          </cell>
          <cell r="W52" t="str">
            <v>KY1</v>
          </cell>
          <cell r="X52">
            <v>1032.75</v>
          </cell>
          <cell r="Y52">
            <v>600009</v>
          </cell>
          <cell r="Z52" t="str">
            <v>KY1</v>
          </cell>
          <cell r="AA52">
            <v>701.95736199999999</v>
          </cell>
        </row>
        <row r="53">
          <cell r="A53">
            <v>2048</v>
          </cell>
          <cell r="B53" t="str">
            <v>F03</v>
          </cell>
          <cell r="C53">
            <v>100096</v>
          </cell>
          <cell r="D53">
            <v>101050</v>
          </cell>
          <cell r="E53" t="str">
            <v>Irish Draught Stout 50L Keg USA</v>
          </cell>
          <cell r="F53">
            <v>4.2</v>
          </cell>
          <cell r="G53" t="str">
            <v>Venture</v>
          </cell>
          <cell r="H53" t="str">
            <v>Caribbean Cruise</v>
          </cell>
          <cell r="I53" t="str">
            <v>STOUT</v>
          </cell>
          <cell r="J53" t="str">
            <v>GNS</v>
          </cell>
          <cell r="K53" t="str">
            <v>GD</v>
          </cell>
          <cell r="L53" t="str">
            <v>Keg</v>
          </cell>
          <cell r="M53" t="str">
            <v>50L</v>
          </cell>
          <cell r="N53">
            <v>1</v>
          </cell>
          <cell r="O53">
            <v>0.5</v>
          </cell>
          <cell r="P53" t="str">
            <v>Keg</v>
          </cell>
          <cell r="R53" t="str">
            <v>DN1</v>
          </cell>
          <cell r="S53" t="str">
            <v>DN1</v>
          </cell>
          <cell r="T53">
            <v>178</v>
          </cell>
          <cell r="U53">
            <v>89</v>
          </cell>
          <cell r="V53">
            <v>125185</v>
          </cell>
          <cell r="W53" t="str">
            <v>DN1</v>
          </cell>
          <cell r="X53">
            <v>95.23</v>
          </cell>
          <cell r="Y53">
            <v>600010</v>
          </cell>
          <cell r="Z53" t="str">
            <v>DN1</v>
          </cell>
          <cell r="AA53">
            <v>58.2559112</v>
          </cell>
        </row>
        <row r="54">
          <cell r="A54">
            <v>2049</v>
          </cell>
          <cell r="B54" t="str">
            <v>F03</v>
          </cell>
          <cell r="C54">
            <v>102434</v>
          </cell>
          <cell r="D54">
            <v>102434</v>
          </cell>
          <cell r="E54" t="str">
            <v>Guinness IDS  440can 06x4HCT W/wide 120</v>
          </cell>
          <cell r="F54">
            <v>4.2</v>
          </cell>
          <cell r="G54" t="str">
            <v>Venture</v>
          </cell>
          <cell r="H54" t="str">
            <v>Caribbean Cruise</v>
          </cell>
          <cell r="I54" t="str">
            <v>STOUT</v>
          </cell>
          <cell r="J54" t="str">
            <v>GNS</v>
          </cell>
          <cell r="K54" t="str">
            <v>GDIC</v>
          </cell>
          <cell r="L54" t="str">
            <v>Can</v>
          </cell>
          <cell r="M54">
            <v>440</v>
          </cell>
          <cell r="N54">
            <v>24</v>
          </cell>
          <cell r="O54">
            <v>0.1056</v>
          </cell>
          <cell r="P54" t="str">
            <v>ICS</v>
          </cell>
          <cell r="R54" t="str">
            <v>DN1</v>
          </cell>
          <cell r="S54" t="str">
            <v>RUNC</v>
          </cell>
          <cell r="T54">
            <v>11193</v>
          </cell>
          <cell r="U54">
            <v>1181.9808</v>
          </cell>
          <cell r="V54">
            <v>125097</v>
          </cell>
          <cell r="W54" t="str">
            <v>DN1</v>
          </cell>
          <cell r="X54">
            <v>742.07</v>
          </cell>
          <cell r="Y54">
            <v>600013</v>
          </cell>
          <cell r="Z54" t="str">
            <v>DN1</v>
          </cell>
          <cell r="AA54">
            <v>712.38620817000003</v>
          </cell>
        </row>
        <row r="55">
          <cell r="A55">
            <v>2050</v>
          </cell>
          <cell r="B55" t="str">
            <v>F03</v>
          </cell>
          <cell r="C55">
            <v>100648</v>
          </cell>
          <cell r="D55">
            <v>100648</v>
          </cell>
          <cell r="E55" t="str">
            <v>Guinness FES  330nrb 06x4CPW W/wide 108</v>
          </cell>
          <cell r="F55">
            <v>7.5</v>
          </cell>
          <cell r="G55" t="str">
            <v>Venture</v>
          </cell>
          <cell r="H55" t="str">
            <v>Caribbean Cruise</v>
          </cell>
          <cell r="I55" t="str">
            <v>STOUT</v>
          </cell>
          <cell r="J55" t="str">
            <v>GNS</v>
          </cell>
          <cell r="K55" t="str">
            <v>GFE</v>
          </cell>
          <cell r="L55" t="str">
            <v>Bottle</v>
          </cell>
          <cell r="M55">
            <v>330</v>
          </cell>
          <cell r="N55">
            <v>24</v>
          </cell>
          <cell r="O55">
            <v>7.9200000000000007E-2</v>
          </cell>
          <cell r="P55" t="str">
            <v>NRB</v>
          </cell>
          <cell r="R55" t="str">
            <v>DN1</v>
          </cell>
          <cell r="S55" t="str">
            <v>BF3</v>
          </cell>
          <cell r="T55">
            <v>12386</v>
          </cell>
          <cell r="U55">
            <v>980.97120000000007</v>
          </cell>
          <cell r="V55">
            <v>125066</v>
          </cell>
          <cell r="W55" t="str">
            <v>DN1</v>
          </cell>
          <cell r="X55">
            <v>995.69</v>
          </cell>
          <cell r="Y55">
            <v>600020</v>
          </cell>
          <cell r="Z55" t="str">
            <v>DN1</v>
          </cell>
          <cell r="AA55">
            <v>975.77155719999996</v>
          </cell>
        </row>
        <row r="56">
          <cell r="A56">
            <v>2051</v>
          </cell>
          <cell r="B56" t="str">
            <v>F03</v>
          </cell>
          <cell r="C56">
            <v>100096</v>
          </cell>
          <cell r="D56">
            <v>101050</v>
          </cell>
          <cell r="E56" t="str">
            <v>Irish Draught Stout 50L Keg USA</v>
          </cell>
          <cell r="F56">
            <v>4.2</v>
          </cell>
          <cell r="G56" t="str">
            <v>Venture</v>
          </cell>
          <cell r="H56" t="str">
            <v>Caymans</v>
          </cell>
          <cell r="I56" t="str">
            <v>STOUT</v>
          </cell>
          <cell r="J56" t="str">
            <v>GNS</v>
          </cell>
          <cell r="K56" t="str">
            <v>GD</v>
          </cell>
          <cell r="L56" t="str">
            <v>Keg</v>
          </cell>
          <cell r="M56" t="str">
            <v>50L</v>
          </cell>
          <cell r="N56">
            <v>1</v>
          </cell>
          <cell r="O56">
            <v>0.5</v>
          </cell>
          <cell r="P56" t="str">
            <v>Keg</v>
          </cell>
          <cell r="R56" t="str">
            <v>DN1</v>
          </cell>
          <cell r="S56" t="str">
            <v>DN1</v>
          </cell>
          <cell r="T56">
            <v>188</v>
          </cell>
          <cell r="U56">
            <v>94</v>
          </cell>
          <cell r="V56">
            <v>125185</v>
          </cell>
          <cell r="W56" t="str">
            <v>DN1</v>
          </cell>
          <cell r="X56">
            <v>100.58</v>
          </cell>
          <cell r="Y56">
            <v>600010</v>
          </cell>
          <cell r="Z56" t="str">
            <v>DN1</v>
          </cell>
          <cell r="AA56">
            <v>61.528715200000001</v>
          </cell>
        </row>
        <row r="57">
          <cell r="A57">
            <v>2052</v>
          </cell>
          <cell r="B57" t="str">
            <v>F03</v>
          </cell>
          <cell r="C57">
            <v>102434</v>
          </cell>
          <cell r="D57">
            <v>102434</v>
          </cell>
          <cell r="E57" t="str">
            <v>Guinness IDS  440can 06x4HCT W/wide 120</v>
          </cell>
          <cell r="F57">
            <v>4.2</v>
          </cell>
          <cell r="G57" t="str">
            <v>Venture</v>
          </cell>
          <cell r="H57" t="str">
            <v>Caymans</v>
          </cell>
          <cell r="I57" t="str">
            <v>STOUT</v>
          </cell>
          <cell r="J57" t="str">
            <v>GNS</v>
          </cell>
          <cell r="K57" t="str">
            <v>GDIC</v>
          </cell>
          <cell r="L57" t="str">
            <v>Can</v>
          </cell>
          <cell r="M57">
            <v>440</v>
          </cell>
          <cell r="N57">
            <v>24</v>
          </cell>
          <cell r="O57">
            <v>0.1056</v>
          </cell>
          <cell r="P57" t="str">
            <v>ICS</v>
          </cell>
          <cell r="R57" t="str">
            <v>DN1</v>
          </cell>
          <cell r="S57" t="str">
            <v>RUNC</v>
          </cell>
          <cell r="T57">
            <v>890</v>
          </cell>
          <cell r="U57">
            <v>93.983999999999995</v>
          </cell>
          <cell r="V57">
            <v>125097</v>
          </cell>
          <cell r="W57" t="str">
            <v>DN1</v>
          </cell>
          <cell r="X57">
            <v>59</v>
          </cell>
          <cell r="Y57">
            <v>600013</v>
          </cell>
          <cell r="Z57" t="str">
            <v>DN1</v>
          </cell>
          <cell r="AA57">
            <v>56.6446641</v>
          </cell>
        </row>
        <row r="58">
          <cell r="A58">
            <v>2053</v>
          </cell>
          <cell r="B58" t="str">
            <v>F03</v>
          </cell>
          <cell r="C58">
            <v>100648</v>
          </cell>
          <cell r="D58">
            <v>100648</v>
          </cell>
          <cell r="E58" t="str">
            <v>Guinness FES  330nrb 06x4CPW W/wide 108</v>
          </cell>
          <cell r="F58">
            <v>7.5</v>
          </cell>
          <cell r="G58" t="str">
            <v>Venture</v>
          </cell>
          <cell r="H58" t="str">
            <v>Caymans</v>
          </cell>
          <cell r="I58" t="str">
            <v>STOUT</v>
          </cell>
          <cell r="J58" t="str">
            <v>GNS</v>
          </cell>
          <cell r="K58" t="str">
            <v>GFE</v>
          </cell>
          <cell r="L58" t="str">
            <v>Bottle</v>
          </cell>
          <cell r="M58">
            <v>330</v>
          </cell>
          <cell r="N58">
            <v>24</v>
          </cell>
          <cell r="O58">
            <v>7.9200000000000007E-2</v>
          </cell>
          <cell r="P58" t="str">
            <v>NRB</v>
          </cell>
          <cell r="R58" t="str">
            <v>DN1</v>
          </cell>
          <cell r="S58" t="str">
            <v>BF3</v>
          </cell>
          <cell r="T58">
            <v>20366</v>
          </cell>
          <cell r="U58">
            <v>1612.9872</v>
          </cell>
          <cell r="V58">
            <v>125066</v>
          </cell>
          <cell r="W58" t="str">
            <v>DN1</v>
          </cell>
          <cell r="X58">
            <v>1637.18</v>
          </cell>
          <cell r="Y58">
            <v>600020</v>
          </cell>
          <cell r="Z58" t="str">
            <v>DN1</v>
          </cell>
          <cell r="AA58">
            <v>1604.4375532000001</v>
          </cell>
        </row>
        <row r="59">
          <cell r="A59">
            <v>2054</v>
          </cell>
          <cell r="B59" t="str">
            <v>F03</v>
          </cell>
          <cell r="C59">
            <v>100103</v>
          </cell>
          <cell r="D59">
            <v>101046</v>
          </cell>
          <cell r="E59" t="str">
            <v>Harp 50L Keg USA(16 per pallet)</v>
          </cell>
          <cell r="F59">
            <v>5</v>
          </cell>
          <cell r="G59" t="str">
            <v>Venture</v>
          </cell>
          <cell r="H59" t="str">
            <v>Caymans</v>
          </cell>
          <cell r="I59" t="str">
            <v>LAGER</v>
          </cell>
          <cell r="J59" t="str">
            <v>HARP</v>
          </cell>
          <cell r="K59" t="str">
            <v>HARP</v>
          </cell>
          <cell r="L59" t="str">
            <v>Keg</v>
          </cell>
          <cell r="M59" t="str">
            <v>50L</v>
          </cell>
          <cell r="N59">
            <v>1</v>
          </cell>
          <cell r="O59">
            <v>0.5</v>
          </cell>
          <cell r="P59" t="str">
            <v>Keg</v>
          </cell>
          <cell r="R59" t="str">
            <v>DK2</v>
          </cell>
          <cell r="S59" t="str">
            <v>DK2</v>
          </cell>
          <cell r="T59">
            <v>76</v>
          </cell>
          <cell r="U59">
            <v>38</v>
          </cell>
          <cell r="V59">
            <v>125161</v>
          </cell>
          <cell r="W59" t="str">
            <v>DK2</v>
          </cell>
          <cell r="X59">
            <v>38.03</v>
          </cell>
          <cell r="Y59">
            <v>600011</v>
          </cell>
          <cell r="Z59" t="str">
            <v>DK2</v>
          </cell>
          <cell r="AA59">
            <v>32.645837999999998</v>
          </cell>
        </row>
        <row r="60">
          <cell r="A60">
            <v>2055</v>
          </cell>
          <cell r="B60" t="str">
            <v>F03</v>
          </cell>
          <cell r="C60">
            <v>102334</v>
          </cell>
          <cell r="D60">
            <v>101058</v>
          </cell>
          <cell r="E60" t="str">
            <v>Kilkenny      30LKeg 24pp     APAC/Glob</v>
          </cell>
          <cell r="F60">
            <v>4.3</v>
          </cell>
          <cell r="G60" t="str">
            <v>Venture</v>
          </cell>
          <cell r="H60" t="str">
            <v>Caymans</v>
          </cell>
          <cell r="I60" t="str">
            <v>ALE</v>
          </cell>
          <cell r="J60" t="str">
            <v>KILK</v>
          </cell>
          <cell r="K60" t="str">
            <v>KD</v>
          </cell>
          <cell r="L60" t="str">
            <v>Keg</v>
          </cell>
          <cell r="M60" t="str">
            <v>30L</v>
          </cell>
          <cell r="N60">
            <v>1</v>
          </cell>
          <cell r="O60">
            <v>0.3</v>
          </cell>
          <cell r="P60" t="str">
            <v>Keg</v>
          </cell>
          <cell r="R60" t="str">
            <v>KY1</v>
          </cell>
          <cell r="S60" t="str">
            <v>KY1</v>
          </cell>
          <cell r="T60">
            <v>127</v>
          </cell>
          <cell r="U60">
            <v>38.1</v>
          </cell>
          <cell r="V60">
            <v>125201</v>
          </cell>
          <cell r="W60" t="str">
            <v>KY1</v>
          </cell>
          <cell r="X60">
            <v>41.77</v>
          </cell>
          <cell r="Y60">
            <v>600009</v>
          </cell>
          <cell r="Z60" t="str">
            <v>KY1</v>
          </cell>
          <cell r="AA60">
            <v>28.391269099999999</v>
          </cell>
        </row>
        <row r="61">
          <cell r="A61">
            <v>2056</v>
          </cell>
          <cell r="B61" t="str">
            <v>F03</v>
          </cell>
          <cell r="C61">
            <v>102835</v>
          </cell>
          <cell r="D61">
            <v>102835</v>
          </cell>
          <cell r="E61" t="str">
            <v>SAPPORO 330nrb 1X24LSE Europe</v>
          </cell>
          <cell r="F61">
            <v>4.7</v>
          </cell>
          <cell r="G61" t="str">
            <v>Contract</v>
          </cell>
          <cell r="H61" t="str">
            <v>Contract</v>
          </cell>
          <cell r="I61" t="str">
            <v>LAGER</v>
          </cell>
          <cell r="J61" t="str">
            <v>SAPP</v>
          </cell>
          <cell r="K61" t="str">
            <v>SAPP</v>
          </cell>
          <cell r="L61" t="str">
            <v>Bottle</v>
          </cell>
          <cell r="M61">
            <v>330</v>
          </cell>
          <cell r="N61">
            <v>24</v>
          </cell>
          <cell r="O61">
            <v>7.9200000000000007E-2</v>
          </cell>
          <cell r="P61" t="str">
            <v>NRB</v>
          </cell>
          <cell r="R61" t="str">
            <v>DK2</v>
          </cell>
          <cell r="S61" t="str">
            <v>BF3</v>
          </cell>
          <cell r="T61">
            <v>50505</v>
          </cell>
          <cell r="U61">
            <v>3999.9960000000005</v>
          </cell>
          <cell r="V61">
            <v>125191</v>
          </cell>
          <cell r="W61" t="str">
            <v>DK2</v>
          </cell>
          <cell r="X61">
            <v>4060</v>
          </cell>
          <cell r="Y61">
            <v>600001</v>
          </cell>
          <cell r="Z61" t="str">
            <v>DK2</v>
          </cell>
          <cell r="AA61">
            <v>3246.2917032</v>
          </cell>
        </row>
        <row r="62">
          <cell r="A62">
            <v>2057</v>
          </cell>
          <cell r="B62" t="str">
            <v>F03</v>
          </cell>
          <cell r="C62">
            <v>102836</v>
          </cell>
          <cell r="D62">
            <v>102836</v>
          </cell>
          <cell r="E62" t="str">
            <v>SAPPORO 500can 06x4HCT Europe</v>
          </cell>
          <cell r="F62">
            <v>4.7</v>
          </cell>
          <cell r="G62" t="str">
            <v>Contract</v>
          </cell>
          <cell r="H62" t="str">
            <v>Contract</v>
          </cell>
          <cell r="I62" t="str">
            <v>LAGER</v>
          </cell>
          <cell r="J62" t="str">
            <v>SAPP</v>
          </cell>
          <cell r="K62" t="str">
            <v>SAPP</v>
          </cell>
          <cell r="L62" t="str">
            <v>Can</v>
          </cell>
          <cell r="M62">
            <v>500</v>
          </cell>
          <cell r="N62">
            <v>24</v>
          </cell>
          <cell r="O62">
            <v>0.12</v>
          </cell>
          <cell r="P62" t="str">
            <v>Std</v>
          </cell>
          <cell r="R62" t="str">
            <v>DK2</v>
          </cell>
          <cell r="S62" t="str">
            <v>BF3</v>
          </cell>
          <cell r="T62">
            <v>41667</v>
          </cell>
          <cell r="U62">
            <v>5000.04</v>
          </cell>
          <cell r="V62">
            <v>125191</v>
          </cell>
          <cell r="W62" t="str">
            <v>DK2</v>
          </cell>
          <cell r="X62">
            <v>5075.04</v>
          </cell>
          <cell r="Y62">
            <v>600001</v>
          </cell>
          <cell r="Z62" t="str">
            <v>DK2</v>
          </cell>
          <cell r="AA62">
            <v>4057.9007962800001</v>
          </cell>
        </row>
        <row r="63">
          <cell r="A63">
            <v>2058</v>
          </cell>
          <cell r="B63" t="str">
            <v>F03</v>
          </cell>
          <cell r="C63">
            <v>100090</v>
          </cell>
          <cell r="D63">
            <v>100090</v>
          </cell>
          <cell r="E63" t="str">
            <v>Guinness FES 330can 6x4HCW W/wide 100pp</v>
          </cell>
          <cell r="F63">
            <v>7.5</v>
          </cell>
          <cell r="G63" t="str">
            <v>Venture</v>
          </cell>
          <cell r="H63" t="str">
            <v>Costa Rica</v>
          </cell>
          <cell r="I63" t="str">
            <v>STOUT</v>
          </cell>
          <cell r="J63" t="str">
            <v>GNS</v>
          </cell>
          <cell r="K63" t="str">
            <v>GFE</v>
          </cell>
          <cell r="L63" t="str">
            <v>Can</v>
          </cell>
          <cell r="M63">
            <v>330</v>
          </cell>
          <cell r="N63">
            <v>24</v>
          </cell>
          <cell r="O63">
            <v>7.9200000000000007E-2</v>
          </cell>
          <cell r="P63" t="str">
            <v>Std</v>
          </cell>
          <cell r="R63" t="str">
            <v>DN1</v>
          </cell>
          <cell r="S63" t="str">
            <v>BF3</v>
          </cell>
          <cell r="T63">
            <v>2071</v>
          </cell>
          <cell r="U63">
            <v>164.0232</v>
          </cell>
          <cell r="V63">
            <v>125066</v>
          </cell>
          <cell r="W63" t="str">
            <v>DN1</v>
          </cell>
          <cell r="X63">
            <v>166.48</v>
          </cell>
          <cell r="Y63">
            <v>600020</v>
          </cell>
          <cell r="Z63" t="str">
            <v>DN1</v>
          </cell>
          <cell r="AA63">
            <v>163.15379420000002</v>
          </cell>
        </row>
        <row r="64">
          <cell r="A64">
            <v>2059</v>
          </cell>
          <cell r="B64" t="str">
            <v>F03</v>
          </cell>
          <cell r="C64">
            <v>100654</v>
          </cell>
          <cell r="D64">
            <v>101047</v>
          </cell>
          <cell r="E64" t="str">
            <v>Guinness IDS  30LKeg         Euro 6pp</v>
          </cell>
          <cell r="F64">
            <v>4.2</v>
          </cell>
          <cell r="G64" t="str">
            <v>Venture</v>
          </cell>
          <cell r="H64" t="str">
            <v>Croatia</v>
          </cell>
          <cell r="I64" t="str">
            <v>STOUT</v>
          </cell>
          <cell r="J64" t="str">
            <v>GNS</v>
          </cell>
          <cell r="K64" t="str">
            <v>GD</v>
          </cell>
          <cell r="L64" t="str">
            <v>Keg</v>
          </cell>
          <cell r="M64" t="str">
            <v>30L</v>
          </cell>
          <cell r="N64">
            <v>1</v>
          </cell>
          <cell r="O64">
            <v>0.3</v>
          </cell>
          <cell r="P64" t="str">
            <v>Keg</v>
          </cell>
          <cell r="R64" t="str">
            <v>DN1</v>
          </cell>
          <cell r="S64" t="str">
            <v>DN1</v>
          </cell>
          <cell r="T64">
            <v>8267</v>
          </cell>
          <cell r="U64">
            <v>2480.1</v>
          </cell>
          <cell r="V64">
            <v>125163</v>
          </cell>
          <cell r="W64" t="str">
            <v>DN1</v>
          </cell>
          <cell r="X64">
            <v>2653.71</v>
          </cell>
          <cell r="Y64">
            <v>600010</v>
          </cell>
          <cell r="Z64" t="str">
            <v>DN1</v>
          </cell>
          <cell r="AA64">
            <v>1623.3759094</v>
          </cell>
        </row>
        <row r="65">
          <cell r="A65">
            <v>2060</v>
          </cell>
          <cell r="B65" t="str">
            <v>F03</v>
          </cell>
          <cell r="C65">
            <v>100097</v>
          </cell>
          <cell r="D65">
            <v>100097</v>
          </cell>
          <cell r="E65" t="str">
            <v>Harp Lager    330nrb 06x4CPT w/wide 54pp</v>
          </cell>
          <cell r="F65">
            <v>5</v>
          </cell>
          <cell r="G65" t="str">
            <v>Venture</v>
          </cell>
          <cell r="H65" t="str">
            <v>Croatia</v>
          </cell>
          <cell r="I65" t="str">
            <v>LAGER</v>
          </cell>
          <cell r="J65" t="str">
            <v>HARP</v>
          </cell>
          <cell r="K65" t="str">
            <v>HARP</v>
          </cell>
          <cell r="L65" t="str">
            <v>Bottle</v>
          </cell>
          <cell r="M65">
            <v>330</v>
          </cell>
          <cell r="N65">
            <v>24</v>
          </cell>
          <cell r="O65">
            <v>7.9200000000000007E-2</v>
          </cell>
          <cell r="P65" t="str">
            <v>NRB</v>
          </cell>
          <cell r="R65" t="str">
            <v>DK2</v>
          </cell>
          <cell r="S65" t="str">
            <v>RUNC</v>
          </cell>
          <cell r="T65">
            <v>5088</v>
          </cell>
          <cell r="U65">
            <v>402.96960000000001</v>
          </cell>
          <cell r="V65">
            <v>125071</v>
          </cell>
          <cell r="W65" t="str">
            <v>DK2</v>
          </cell>
          <cell r="X65">
            <v>409.09</v>
          </cell>
          <cell r="Y65">
            <v>600011</v>
          </cell>
          <cell r="Z65" t="str">
            <v>DK2</v>
          </cell>
          <cell r="AA65">
            <v>351.20784960000003</v>
          </cell>
        </row>
        <row r="66">
          <cell r="A66">
            <v>2061</v>
          </cell>
          <cell r="B66" t="str">
            <v>F03</v>
          </cell>
          <cell r="C66">
            <v>100655</v>
          </cell>
          <cell r="D66">
            <v>101058</v>
          </cell>
          <cell r="E66" t="str">
            <v>Kilkenny      30LKeg         Europe 6pp</v>
          </cell>
          <cell r="F66">
            <v>4.3</v>
          </cell>
          <cell r="G66" t="str">
            <v>Venture</v>
          </cell>
          <cell r="H66" t="str">
            <v>Croatia</v>
          </cell>
          <cell r="I66" t="str">
            <v>ALE</v>
          </cell>
          <cell r="J66" t="str">
            <v>KILK</v>
          </cell>
          <cell r="K66" t="str">
            <v>KD</v>
          </cell>
          <cell r="L66" t="str">
            <v>Keg</v>
          </cell>
          <cell r="M66" t="str">
            <v>30L</v>
          </cell>
          <cell r="N66">
            <v>1</v>
          </cell>
          <cell r="O66">
            <v>0.3</v>
          </cell>
          <cell r="P66" t="str">
            <v>Keg</v>
          </cell>
          <cell r="R66" t="str">
            <v>KY1</v>
          </cell>
          <cell r="S66" t="str">
            <v>KY1</v>
          </cell>
          <cell r="T66">
            <v>4563</v>
          </cell>
          <cell r="U66">
            <v>1368.9</v>
          </cell>
          <cell r="V66">
            <v>125201</v>
          </cell>
          <cell r="W66" t="str">
            <v>KY1</v>
          </cell>
          <cell r="X66">
            <v>1500.77</v>
          </cell>
          <cell r="Y66">
            <v>600009</v>
          </cell>
          <cell r="Z66" t="str">
            <v>KY1</v>
          </cell>
          <cell r="AA66">
            <v>1020.0737079</v>
          </cell>
        </row>
        <row r="67">
          <cell r="A67">
            <v>2062</v>
          </cell>
          <cell r="B67" t="str">
            <v>F03</v>
          </cell>
          <cell r="C67">
            <v>100648</v>
          </cell>
          <cell r="D67">
            <v>100648</v>
          </cell>
          <cell r="E67" t="str">
            <v>Guinness FES  330nrb 06x4CPW W/wide 108</v>
          </cell>
          <cell r="F67">
            <v>7.5</v>
          </cell>
          <cell r="G67" t="str">
            <v>Venture</v>
          </cell>
          <cell r="H67" t="str">
            <v>Curacao</v>
          </cell>
          <cell r="I67" t="str">
            <v>STOUT</v>
          </cell>
          <cell r="J67" t="str">
            <v>GNS</v>
          </cell>
          <cell r="K67" t="str">
            <v>GFE</v>
          </cell>
          <cell r="L67" t="str">
            <v>Bottle</v>
          </cell>
          <cell r="M67">
            <v>330</v>
          </cell>
          <cell r="N67">
            <v>24</v>
          </cell>
          <cell r="O67">
            <v>7.9200000000000007E-2</v>
          </cell>
          <cell r="P67" t="str">
            <v>NRB</v>
          </cell>
          <cell r="R67" t="str">
            <v>DN1</v>
          </cell>
          <cell r="S67" t="str">
            <v>BF3</v>
          </cell>
          <cell r="T67">
            <v>22538</v>
          </cell>
          <cell r="U67">
            <v>1785.0096000000001</v>
          </cell>
          <cell r="V67">
            <v>125066</v>
          </cell>
          <cell r="W67" t="str">
            <v>DN1</v>
          </cell>
          <cell r="X67">
            <v>1811.78</v>
          </cell>
          <cell r="Y67">
            <v>600020</v>
          </cell>
          <cell r="Z67" t="str">
            <v>DN1</v>
          </cell>
          <cell r="AA67">
            <v>1775.5481476000002</v>
          </cell>
        </row>
        <row r="68">
          <cell r="A68">
            <v>2063</v>
          </cell>
          <cell r="B68" t="str">
            <v>F03</v>
          </cell>
          <cell r="C68">
            <v>100877</v>
          </cell>
          <cell r="D68">
            <v>101082</v>
          </cell>
          <cell r="E68" t="str">
            <v>IRISH DRT STOUT C 30L KEG 6MTH DD-A018</v>
          </cell>
          <cell r="F68">
            <v>4.2</v>
          </cell>
          <cell r="G68" t="str">
            <v>Venture</v>
          </cell>
          <cell r="H68" t="str">
            <v>Cyprus</v>
          </cell>
          <cell r="I68" t="str">
            <v>STOUT</v>
          </cell>
          <cell r="J68" t="str">
            <v>GNS</v>
          </cell>
          <cell r="K68" t="str">
            <v>GD</v>
          </cell>
          <cell r="L68" t="str">
            <v>Keg</v>
          </cell>
          <cell r="M68" t="str">
            <v>30L</v>
          </cell>
          <cell r="N68">
            <v>1</v>
          </cell>
          <cell r="O68">
            <v>0.3</v>
          </cell>
          <cell r="P68" t="str">
            <v>Keg</v>
          </cell>
          <cell r="R68" t="str">
            <v>DN1</v>
          </cell>
          <cell r="S68" t="str">
            <v>DN1</v>
          </cell>
          <cell r="T68">
            <v>2280</v>
          </cell>
          <cell r="U68">
            <v>684</v>
          </cell>
          <cell r="V68">
            <v>125185</v>
          </cell>
          <cell r="W68" t="str">
            <v>DN1</v>
          </cell>
          <cell r="X68">
            <v>731.88</v>
          </cell>
          <cell r="Y68">
            <v>600010</v>
          </cell>
          <cell r="Z68" t="str">
            <v>DN1</v>
          </cell>
          <cell r="AA68">
            <v>447.71949599999999</v>
          </cell>
        </row>
        <row r="69">
          <cell r="A69">
            <v>2064</v>
          </cell>
          <cell r="B69" t="str">
            <v>F03</v>
          </cell>
          <cell r="C69">
            <v>102525</v>
          </cell>
          <cell r="D69">
            <v>102525</v>
          </cell>
          <cell r="E69" t="str">
            <v>Guinness DIB 330nrb 06x4SLT WidBott-72/p</v>
          </cell>
          <cell r="F69">
            <v>4.2</v>
          </cell>
          <cell r="G69" t="str">
            <v>Venture</v>
          </cell>
          <cell r="H69" t="str">
            <v>Cyprus</v>
          </cell>
          <cell r="I69" t="str">
            <v>STOUT</v>
          </cell>
          <cell r="J69" t="str">
            <v>GNS</v>
          </cell>
          <cell r="K69" t="str">
            <v>GDIB</v>
          </cell>
          <cell r="L69" t="str">
            <v>Bottle</v>
          </cell>
          <cell r="M69">
            <v>330</v>
          </cell>
          <cell r="N69">
            <v>24</v>
          </cell>
          <cell r="O69">
            <v>7.9200000000000007E-2</v>
          </cell>
          <cell r="P69" t="str">
            <v>GDIB</v>
          </cell>
          <cell r="R69" t="str">
            <v>DN1</v>
          </cell>
          <cell r="S69" t="str">
            <v>RUNC</v>
          </cell>
          <cell r="T69">
            <v>758</v>
          </cell>
          <cell r="U69">
            <v>60.033600000000007</v>
          </cell>
          <cell r="V69">
            <v>125097</v>
          </cell>
          <cell r="W69" t="str">
            <v>DN1</v>
          </cell>
          <cell r="X69">
            <v>38.39</v>
          </cell>
          <cell r="Y69">
            <v>600013</v>
          </cell>
          <cell r="Z69" t="str">
            <v>DN1</v>
          </cell>
          <cell r="AA69">
            <v>36.852944279999996</v>
          </cell>
        </row>
        <row r="70">
          <cell r="A70">
            <v>2065</v>
          </cell>
          <cell r="B70" t="str">
            <v>F03</v>
          </cell>
          <cell r="C70">
            <v>102733</v>
          </cell>
          <cell r="D70">
            <v>102733</v>
          </cell>
          <cell r="E70" t="str">
            <v>Guinness IDS  44can 06x4HCT Guinness DIC  440can 06x4HCT Std Venture</v>
          </cell>
          <cell r="F70">
            <v>4.2</v>
          </cell>
          <cell r="G70" t="str">
            <v>Venture</v>
          </cell>
          <cell r="H70" t="str">
            <v>Cyprus</v>
          </cell>
          <cell r="I70" t="str">
            <v>STOUT</v>
          </cell>
          <cell r="J70" t="str">
            <v>GNS</v>
          </cell>
          <cell r="K70" t="str">
            <v>GDIC</v>
          </cell>
          <cell r="L70" t="str">
            <v>Can</v>
          </cell>
          <cell r="M70">
            <v>440</v>
          </cell>
          <cell r="N70">
            <v>24</v>
          </cell>
          <cell r="O70">
            <v>0.1056</v>
          </cell>
          <cell r="P70" t="str">
            <v>ICS</v>
          </cell>
          <cell r="R70" t="str">
            <v>DN1</v>
          </cell>
          <cell r="S70" t="str">
            <v>RUNC</v>
          </cell>
          <cell r="T70">
            <v>5142</v>
          </cell>
          <cell r="U70">
            <v>542.99519999999995</v>
          </cell>
          <cell r="V70">
            <v>125097</v>
          </cell>
          <cell r="W70" t="str">
            <v>DN1</v>
          </cell>
          <cell r="X70">
            <v>340.9</v>
          </cell>
          <cell r="Y70">
            <v>600013</v>
          </cell>
          <cell r="Z70" t="str">
            <v>DN1</v>
          </cell>
          <cell r="AA70">
            <v>327.26613798</v>
          </cell>
        </row>
        <row r="71">
          <cell r="A71">
            <v>2066</v>
          </cell>
          <cell r="B71" t="str">
            <v>F03</v>
          </cell>
          <cell r="C71">
            <v>102307</v>
          </cell>
          <cell r="D71">
            <v>101058</v>
          </cell>
          <cell r="E71" t="str">
            <v>Kilkenny      30LKeg         Euro   24pp</v>
          </cell>
          <cell r="F71">
            <v>4.3</v>
          </cell>
          <cell r="G71" t="str">
            <v>Venture</v>
          </cell>
          <cell r="H71" t="str">
            <v>Cyprus</v>
          </cell>
          <cell r="I71" t="str">
            <v>ALE</v>
          </cell>
          <cell r="J71" t="str">
            <v>KILK</v>
          </cell>
          <cell r="K71" t="str">
            <v>KD</v>
          </cell>
          <cell r="L71" t="str">
            <v>Keg</v>
          </cell>
          <cell r="M71" t="str">
            <v>30L</v>
          </cell>
          <cell r="N71">
            <v>1</v>
          </cell>
          <cell r="O71">
            <v>0.3</v>
          </cell>
          <cell r="P71" t="str">
            <v>Keg</v>
          </cell>
          <cell r="R71" t="str">
            <v>KY1</v>
          </cell>
          <cell r="S71" t="str">
            <v>KY1</v>
          </cell>
          <cell r="T71">
            <v>820</v>
          </cell>
          <cell r="U71">
            <v>246</v>
          </cell>
          <cell r="V71">
            <v>125201</v>
          </cell>
          <cell r="W71" t="str">
            <v>KY1</v>
          </cell>
          <cell r="X71">
            <v>269.7</v>
          </cell>
          <cell r="Y71">
            <v>600009</v>
          </cell>
          <cell r="Z71" t="str">
            <v>KY1</v>
          </cell>
          <cell r="AA71">
            <v>183.313706</v>
          </cell>
        </row>
        <row r="72">
          <cell r="A72">
            <v>2067</v>
          </cell>
          <cell r="B72" t="str">
            <v>F03</v>
          </cell>
          <cell r="C72">
            <v>100654</v>
          </cell>
          <cell r="D72">
            <v>101047</v>
          </cell>
          <cell r="E72" t="str">
            <v>Guinness IDS  30LKeg         Euro 6pp</v>
          </cell>
          <cell r="F72">
            <v>4.2</v>
          </cell>
          <cell r="G72" t="str">
            <v>Venture</v>
          </cell>
          <cell r="H72" t="str">
            <v>Czech Republic</v>
          </cell>
          <cell r="I72" t="str">
            <v>STOUT</v>
          </cell>
          <cell r="J72" t="str">
            <v>GNS</v>
          </cell>
          <cell r="K72" t="str">
            <v>GD</v>
          </cell>
          <cell r="L72" t="str">
            <v>Keg</v>
          </cell>
          <cell r="M72" t="str">
            <v>30L</v>
          </cell>
          <cell r="N72">
            <v>1</v>
          </cell>
          <cell r="O72">
            <v>0.3</v>
          </cell>
          <cell r="P72" t="str">
            <v>Keg</v>
          </cell>
          <cell r="R72" t="str">
            <v>DN1</v>
          </cell>
          <cell r="S72" t="str">
            <v>DN1</v>
          </cell>
          <cell r="T72">
            <v>8965</v>
          </cell>
          <cell r="U72">
            <v>2689.5</v>
          </cell>
          <cell r="V72">
            <v>125163</v>
          </cell>
          <cell r="W72" t="str">
            <v>DN1</v>
          </cell>
          <cell r="X72">
            <v>2877.77</v>
          </cell>
          <cell r="Y72">
            <v>600010</v>
          </cell>
          <cell r="Z72" t="str">
            <v>DN1</v>
          </cell>
          <cell r="AA72">
            <v>1760.4409129999999</v>
          </cell>
        </row>
        <row r="73">
          <cell r="A73">
            <v>2068</v>
          </cell>
          <cell r="B73" t="str">
            <v>F03</v>
          </cell>
          <cell r="C73">
            <v>102733</v>
          </cell>
          <cell r="D73">
            <v>102733</v>
          </cell>
          <cell r="E73" t="str">
            <v>Guinness IDS  44can 06x4HCT Guinness DIC  440can 06x4HCT Std Venture</v>
          </cell>
          <cell r="F73">
            <v>4.2</v>
          </cell>
          <cell r="G73" t="str">
            <v>Venture</v>
          </cell>
          <cell r="H73" t="str">
            <v>Czech Republic</v>
          </cell>
          <cell r="I73" t="str">
            <v>STOUT</v>
          </cell>
          <cell r="J73" t="str">
            <v>GNS</v>
          </cell>
          <cell r="K73" t="str">
            <v>GDIC</v>
          </cell>
          <cell r="L73" t="str">
            <v>Can</v>
          </cell>
          <cell r="M73">
            <v>440</v>
          </cell>
          <cell r="N73">
            <v>24</v>
          </cell>
          <cell r="O73">
            <v>0.1056</v>
          </cell>
          <cell r="P73" t="str">
            <v>ICS</v>
          </cell>
          <cell r="R73" t="str">
            <v>DN1</v>
          </cell>
          <cell r="S73" t="str">
            <v>RUNC</v>
          </cell>
          <cell r="T73">
            <v>947</v>
          </cell>
          <cell r="U73">
            <v>100.00319999999999</v>
          </cell>
          <cell r="V73">
            <v>125097</v>
          </cell>
          <cell r="W73" t="str">
            <v>DN1</v>
          </cell>
          <cell r="X73">
            <v>62.78</v>
          </cell>
          <cell r="Y73">
            <v>600013</v>
          </cell>
          <cell r="Z73" t="str">
            <v>DN1</v>
          </cell>
          <cell r="AA73">
            <v>60.272468430000004</v>
          </cell>
        </row>
        <row r="74">
          <cell r="A74">
            <v>2069</v>
          </cell>
          <cell r="B74" t="str">
            <v>F03</v>
          </cell>
          <cell r="C74">
            <v>101190</v>
          </cell>
          <cell r="D74">
            <v>101190</v>
          </cell>
          <cell r="E74" t="str">
            <v>Guinness ES71 330nrb 06x4CPT EEuro 54pp</v>
          </cell>
          <cell r="F74">
            <v>5</v>
          </cell>
          <cell r="G74" t="str">
            <v>Venture</v>
          </cell>
          <cell r="H74" t="str">
            <v>Czech Republic</v>
          </cell>
          <cell r="I74" t="str">
            <v>STOUT</v>
          </cell>
          <cell r="J74" t="str">
            <v>GNS</v>
          </cell>
          <cell r="K74" t="str">
            <v>GES</v>
          </cell>
          <cell r="L74" t="str">
            <v>Bottle</v>
          </cell>
          <cell r="M74">
            <v>330</v>
          </cell>
          <cell r="N74">
            <v>24</v>
          </cell>
          <cell r="O74">
            <v>7.9200000000000007E-2</v>
          </cell>
          <cell r="P74" t="str">
            <v>NRB</v>
          </cell>
          <cell r="R74" t="str">
            <v>DN1</v>
          </cell>
          <cell r="S74" t="str">
            <v>BF3</v>
          </cell>
          <cell r="T74">
            <v>3914</v>
          </cell>
          <cell r="U74">
            <v>309.98880000000003</v>
          </cell>
          <cell r="V74">
            <v>125232</v>
          </cell>
          <cell r="W74" t="str">
            <v>DN1</v>
          </cell>
          <cell r="X74">
            <v>225.91</v>
          </cell>
          <cell r="Y74">
            <v>600013</v>
          </cell>
          <cell r="Z74" t="str">
            <v>DN1</v>
          </cell>
          <cell r="AA74">
            <v>233.81738922</v>
          </cell>
        </row>
        <row r="75">
          <cell r="A75">
            <v>2070</v>
          </cell>
          <cell r="B75" t="str">
            <v>F03</v>
          </cell>
          <cell r="C75">
            <v>100603</v>
          </cell>
          <cell r="D75">
            <v>100603</v>
          </cell>
          <cell r="E75" t="str">
            <v>Kilkenny      330nrb 06x4CPT Czech  54pp</v>
          </cell>
          <cell r="F75">
            <v>5</v>
          </cell>
          <cell r="G75" t="str">
            <v>Venture</v>
          </cell>
          <cell r="H75" t="str">
            <v>Czech Republic</v>
          </cell>
          <cell r="I75" t="str">
            <v>ALE</v>
          </cell>
          <cell r="J75" t="str">
            <v>KILK</v>
          </cell>
          <cell r="K75" t="str">
            <v>KIB</v>
          </cell>
          <cell r="L75" t="str">
            <v>Bottle</v>
          </cell>
          <cell r="M75">
            <v>330</v>
          </cell>
          <cell r="N75">
            <v>24</v>
          </cell>
          <cell r="O75">
            <v>7.9200000000000007E-2</v>
          </cell>
          <cell r="P75" t="str">
            <v>NRB</v>
          </cell>
          <cell r="R75" t="str">
            <v>DN1</v>
          </cell>
          <cell r="S75" t="str">
            <v>RUNC</v>
          </cell>
          <cell r="T75">
            <v>947</v>
          </cell>
          <cell r="U75">
            <v>75.002400000000009</v>
          </cell>
          <cell r="V75">
            <v>125034</v>
          </cell>
          <cell r="W75" t="str">
            <v>DN1</v>
          </cell>
          <cell r="X75">
            <v>78.13</v>
          </cell>
          <cell r="Y75">
            <v>600024</v>
          </cell>
          <cell r="Z75" t="str">
            <v>DN1</v>
          </cell>
          <cell r="AA75">
            <v>70.31700386</v>
          </cell>
        </row>
        <row r="76">
          <cell r="A76">
            <v>2071</v>
          </cell>
          <cell r="B76" t="str">
            <v>F03</v>
          </cell>
          <cell r="C76">
            <v>100112</v>
          </cell>
          <cell r="D76">
            <v>101089</v>
          </cell>
          <cell r="E76" t="str">
            <v>Kilkenny     30LKeg         6pp</v>
          </cell>
          <cell r="F76">
            <v>5.0999999999999996</v>
          </cell>
          <cell r="G76" t="str">
            <v>Venture</v>
          </cell>
          <cell r="H76" t="str">
            <v>Czech Republic</v>
          </cell>
          <cell r="I76" t="str">
            <v>ALE</v>
          </cell>
          <cell r="J76" t="str">
            <v>KILK</v>
          </cell>
          <cell r="K76" t="str">
            <v>KD</v>
          </cell>
          <cell r="L76" t="str">
            <v>Keg</v>
          </cell>
          <cell r="M76" t="str">
            <v>30L</v>
          </cell>
          <cell r="N76">
            <v>1</v>
          </cell>
          <cell r="O76">
            <v>0.3</v>
          </cell>
          <cell r="P76" t="str">
            <v>Keg</v>
          </cell>
          <cell r="R76" t="str">
            <v>DN1</v>
          </cell>
          <cell r="S76" t="str">
            <v>DN1</v>
          </cell>
          <cell r="T76">
            <v>700</v>
          </cell>
          <cell r="U76">
            <v>210</v>
          </cell>
          <cell r="V76">
            <v>125205</v>
          </cell>
          <cell r="W76" t="str">
            <v>DN1</v>
          </cell>
          <cell r="X76">
            <v>247.8</v>
          </cell>
          <cell r="Y76">
            <v>600024</v>
          </cell>
          <cell r="Z76" t="str">
            <v>DN1</v>
          </cell>
          <cell r="AA76">
            <v>200.71799999999999</v>
          </cell>
        </row>
        <row r="77">
          <cell r="A77">
            <v>2072</v>
          </cell>
          <cell r="B77" t="str">
            <v>F03</v>
          </cell>
          <cell r="C77">
            <v>100654</v>
          </cell>
          <cell r="D77">
            <v>101047</v>
          </cell>
          <cell r="E77" t="str">
            <v>Guinness IDS  30LKeg         Euro 6pp</v>
          </cell>
          <cell r="F77">
            <v>4.2</v>
          </cell>
          <cell r="G77" t="str">
            <v>Venture</v>
          </cell>
          <cell r="H77" t="str">
            <v>Denmark</v>
          </cell>
          <cell r="I77" t="str">
            <v>STOUT</v>
          </cell>
          <cell r="J77" t="str">
            <v>GNS</v>
          </cell>
          <cell r="K77" t="str">
            <v>GD</v>
          </cell>
          <cell r="L77" t="str">
            <v>Keg</v>
          </cell>
          <cell r="M77" t="str">
            <v>30L</v>
          </cell>
          <cell r="N77">
            <v>1</v>
          </cell>
          <cell r="O77">
            <v>0.3</v>
          </cell>
          <cell r="P77" t="str">
            <v>Keg</v>
          </cell>
          <cell r="R77" t="str">
            <v>DN1</v>
          </cell>
          <cell r="S77" t="str">
            <v>DN1</v>
          </cell>
          <cell r="T77">
            <v>12207</v>
          </cell>
          <cell r="U77">
            <v>3662.1</v>
          </cell>
          <cell r="V77">
            <v>125163</v>
          </cell>
          <cell r="W77" t="str">
            <v>DN1</v>
          </cell>
          <cell r="X77">
            <v>3918.45</v>
          </cell>
          <cell r="Y77">
            <v>600010</v>
          </cell>
          <cell r="Z77" t="str">
            <v>DN1</v>
          </cell>
          <cell r="AA77">
            <v>2397.0666173999998</v>
          </cell>
        </row>
        <row r="78">
          <cell r="A78">
            <v>2073</v>
          </cell>
          <cell r="B78" t="str">
            <v>F03</v>
          </cell>
          <cell r="C78">
            <v>101191</v>
          </cell>
          <cell r="D78">
            <v>101191</v>
          </cell>
          <cell r="E78" t="str">
            <v>Guinness ES71 330nrb 06x4CPT PE 54pp</v>
          </cell>
          <cell r="F78">
            <v>5</v>
          </cell>
          <cell r="G78" t="str">
            <v>Venture</v>
          </cell>
          <cell r="H78" t="str">
            <v>Denmark</v>
          </cell>
          <cell r="I78" t="str">
            <v>STOUT</v>
          </cell>
          <cell r="J78" t="str">
            <v>GNS</v>
          </cell>
          <cell r="K78" t="str">
            <v>GES</v>
          </cell>
          <cell r="L78" t="str">
            <v>Bottle</v>
          </cell>
          <cell r="M78">
            <v>330</v>
          </cell>
          <cell r="N78">
            <v>24</v>
          </cell>
          <cell r="O78">
            <v>7.9200000000000007E-2</v>
          </cell>
          <cell r="P78" t="str">
            <v>NRB</v>
          </cell>
          <cell r="R78" t="str">
            <v>DN1</v>
          </cell>
          <cell r="S78" t="str">
            <v>BF3</v>
          </cell>
          <cell r="T78">
            <v>10909</v>
          </cell>
          <cell r="U78">
            <v>863.9928000000001</v>
          </cell>
          <cell r="V78">
            <v>125232</v>
          </cell>
          <cell r="W78" t="str">
            <v>DN1</v>
          </cell>
          <cell r="X78">
            <v>629.65</v>
          </cell>
          <cell r="Y78">
            <v>600013</v>
          </cell>
          <cell r="Z78" t="str">
            <v>DN1</v>
          </cell>
          <cell r="AA78">
            <v>651.68980556999998</v>
          </cell>
        </row>
        <row r="79">
          <cell r="A79">
            <v>2074</v>
          </cell>
          <cell r="B79" t="str">
            <v>F03</v>
          </cell>
          <cell r="C79">
            <v>100627</v>
          </cell>
          <cell r="D79">
            <v>100627</v>
          </cell>
          <cell r="E79" t="str">
            <v>Kilkenny      330nrb 06x4CPT PE 54pp</v>
          </cell>
          <cell r="F79">
            <v>5</v>
          </cell>
          <cell r="G79" t="str">
            <v>Venture</v>
          </cell>
          <cell r="H79" t="str">
            <v>Denmark</v>
          </cell>
          <cell r="I79" t="str">
            <v>ALE</v>
          </cell>
          <cell r="J79" t="str">
            <v>KILK</v>
          </cell>
          <cell r="K79" t="str">
            <v>KIB</v>
          </cell>
          <cell r="L79" t="str">
            <v>Bottle</v>
          </cell>
          <cell r="M79">
            <v>330</v>
          </cell>
          <cell r="N79">
            <v>24</v>
          </cell>
          <cell r="O79">
            <v>7.9200000000000007E-2</v>
          </cell>
          <cell r="P79" t="str">
            <v>NRB</v>
          </cell>
          <cell r="R79" t="str">
            <v>DN1</v>
          </cell>
          <cell r="S79" t="str">
            <v>RUNC</v>
          </cell>
          <cell r="T79">
            <v>3914</v>
          </cell>
          <cell r="U79">
            <v>309.98880000000003</v>
          </cell>
          <cell r="V79">
            <v>125034</v>
          </cell>
          <cell r="W79" t="str">
            <v>DN1</v>
          </cell>
          <cell r="X79">
            <v>322.92</v>
          </cell>
          <cell r="Y79">
            <v>600024</v>
          </cell>
          <cell r="Z79" t="str">
            <v>DN1</v>
          </cell>
          <cell r="AA79">
            <v>290.62381532000001</v>
          </cell>
        </row>
        <row r="80">
          <cell r="A80">
            <v>2075</v>
          </cell>
          <cell r="B80" t="str">
            <v>F03</v>
          </cell>
          <cell r="C80">
            <v>100112</v>
          </cell>
          <cell r="D80">
            <v>101089</v>
          </cell>
          <cell r="E80" t="str">
            <v>Kilkenny     30LKeg         6pp</v>
          </cell>
          <cell r="F80">
            <v>5.0999999999999996</v>
          </cell>
          <cell r="G80" t="str">
            <v>Venture</v>
          </cell>
          <cell r="H80" t="str">
            <v>Denmark</v>
          </cell>
          <cell r="I80" t="str">
            <v>ALE</v>
          </cell>
          <cell r="J80" t="str">
            <v>KILK</v>
          </cell>
          <cell r="K80" t="str">
            <v>KD</v>
          </cell>
          <cell r="L80" t="str">
            <v>Keg</v>
          </cell>
          <cell r="M80" t="str">
            <v>30L</v>
          </cell>
          <cell r="N80">
            <v>1</v>
          </cell>
          <cell r="O80">
            <v>0.3</v>
          </cell>
          <cell r="P80" t="str">
            <v>Keg</v>
          </cell>
          <cell r="R80" t="str">
            <v>DN1</v>
          </cell>
          <cell r="S80" t="str">
            <v>DN1</v>
          </cell>
          <cell r="T80">
            <v>11443</v>
          </cell>
          <cell r="U80">
            <v>3432.9</v>
          </cell>
          <cell r="V80">
            <v>125205</v>
          </cell>
          <cell r="W80" t="str">
            <v>DN1</v>
          </cell>
          <cell r="X80">
            <v>4050.82</v>
          </cell>
          <cell r="Y80">
            <v>600024</v>
          </cell>
          <cell r="Z80" t="str">
            <v>DN1</v>
          </cell>
          <cell r="AA80">
            <v>3281.1658199999997</v>
          </cell>
        </row>
        <row r="81">
          <cell r="A81">
            <v>2076</v>
          </cell>
          <cell r="B81" t="str">
            <v>F03</v>
          </cell>
          <cell r="C81">
            <v>100877</v>
          </cell>
          <cell r="D81">
            <v>101082</v>
          </cell>
          <cell r="E81" t="str">
            <v>IRISH DRT STOUT C 30L KEG 6MTH DD-A018</v>
          </cell>
          <cell r="F81">
            <v>4.2</v>
          </cell>
          <cell r="G81" t="str">
            <v>Venture</v>
          </cell>
          <cell r="H81" t="str">
            <v>Dubai</v>
          </cell>
          <cell r="I81" t="str">
            <v>STOUT</v>
          </cell>
          <cell r="J81" t="str">
            <v>GNS</v>
          </cell>
          <cell r="K81" t="str">
            <v>GD</v>
          </cell>
          <cell r="L81" t="str">
            <v>Keg</v>
          </cell>
          <cell r="M81" t="str">
            <v>30L</v>
          </cell>
          <cell r="N81">
            <v>1</v>
          </cell>
          <cell r="O81">
            <v>0.3</v>
          </cell>
          <cell r="P81" t="str">
            <v>Keg</v>
          </cell>
          <cell r="R81" t="str">
            <v>DN1</v>
          </cell>
          <cell r="S81" t="str">
            <v>DN1</v>
          </cell>
          <cell r="T81">
            <v>6893</v>
          </cell>
          <cell r="U81">
            <v>2067.9</v>
          </cell>
          <cell r="V81">
            <v>125185</v>
          </cell>
          <cell r="W81" t="str">
            <v>DN1</v>
          </cell>
          <cell r="X81">
            <v>2212.65</v>
          </cell>
          <cell r="Y81">
            <v>600010</v>
          </cell>
          <cell r="Z81" t="str">
            <v>DN1</v>
          </cell>
          <cell r="AA81">
            <v>1353.5660026</v>
          </cell>
        </row>
        <row r="82">
          <cell r="A82">
            <v>2077</v>
          </cell>
          <cell r="B82" t="str">
            <v>F03</v>
          </cell>
          <cell r="C82">
            <v>102433</v>
          </cell>
          <cell r="D82">
            <v>102433</v>
          </cell>
          <cell r="E82" t="str">
            <v>Guinness IDS 440can 06*4HCT W/wide 80pp</v>
          </cell>
          <cell r="F82">
            <v>4.2</v>
          </cell>
          <cell r="G82" t="str">
            <v>Venture</v>
          </cell>
          <cell r="H82" t="str">
            <v>Dubai</v>
          </cell>
          <cell r="I82" t="str">
            <v>STOUT</v>
          </cell>
          <cell r="J82" t="str">
            <v>GNS</v>
          </cell>
          <cell r="K82" t="str">
            <v>GDIC</v>
          </cell>
          <cell r="L82" t="str">
            <v>Can</v>
          </cell>
          <cell r="M82">
            <v>440</v>
          </cell>
          <cell r="N82">
            <v>24</v>
          </cell>
          <cell r="O82">
            <v>0.1056</v>
          </cell>
          <cell r="P82" t="str">
            <v>ICS</v>
          </cell>
          <cell r="R82" t="str">
            <v>DN1</v>
          </cell>
          <cell r="S82" t="str">
            <v>RUNC</v>
          </cell>
          <cell r="T82">
            <v>2670</v>
          </cell>
          <cell r="U82">
            <v>281.952</v>
          </cell>
          <cell r="V82">
            <v>125097</v>
          </cell>
          <cell r="W82" t="str">
            <v>DN1</v>
          </cell>
          <cell r="X82">
            <v>177.01</v>
          </cell>
          <cell r="Y82">
            <v>600013</v>
          </cell>
          <cell r="Z82" t="str">
            <v>DN1</v>
          </cell>
          <cell r="AA82">
            <v>169.9339923</v>
          </cell>
        </row>
        <row r="83">
          <cell r="A83">
            <v>2078</v>
          </cell>
          <cell r="B83" t="str">
            <v>F03</v>
          </cell>
          <cell r="C83">
            <v>102336</v>
          </cell>
          <cell r="D83">
            <v>101058</v>
          </cell>
          <cell r="E83" t="str">
            <v>Kilkenny      30LKeg 24pp     DD MidEast</v>
          </cell>
          <cell r="F83">
            <v>4.3</v>
          </cell>
          <cell r="G83" t="str">
            <v>Venture</v>
          </cell>
          <cell r="H83" t="str">
            <v>Dubai</v>
          </cell>
          <cell r="I83" t="str">
            <v>ALE</v>
          </cell>
          <cell r="J83" t="str">
            <v>KILK</v>
          </cell>
          <cell r="K83" t="str">
            <v>KD</v>
          </cell>
          <cell r="L83" t="str">
            <v>Keg</v>
          </cell>
          <cell r="M83" t="str">
            <v>30L</v>
          </cell>
          <cell r="N83">
            <v>1</v>
          </cell>
          <cell r="O83">
            <v>0.3</v>
          </cell>
          <cell r="P83" t="str">
            <v>Keg</v>
          </cell>
          <cell r="R83" t="str">
            <v>KY1</v>
          </cell>
          <cell r="S83" t="str">
            <v>KY1</v>
          </cell>
          <cell r="T83">
            <v>14517</v>
          </cell>
          <cell r="U83">
            <v>4355.1000000000004</v>
          </cell>
          <cell r="V83">
            <v>125201</v>
          </cell>
          <cell r="W83" t="str">
            <v>KY1</v>
          </cell>
          <cell r="X83">
            <v>4774.6400000000003</v>
          </cell>
          <cell r="Y83">
            <v>600009</v>
          </cell>
          <cell r="Z83" t="str">
            <v>KY1</v>
          </cell>
          <cell r="AA83">
            <v>3245.3232560999995</v>
          </cell>
        </row>
        <row r="84">
          <cell r="A84">
            <v>2079</v>
          </cell>
          <cell r="B84" t="str">
            <v>F03</v>
          </cell>
          <cell r="C84">
            <v>100877</v>
          </cell>
          <cell r="D84">
            <v>101082</v>
          </cell>
          <cell r="E84" t="str">
            <v>IRISH DRT STOUT C 30L KEG 6MTH DD-A018</v>
          </cell>
          <cell r="F84">
            <v>4.2</v>
          </cell>
          <cell r="G84" t="str">
            <v>Venture</v>
          </cell>
          <cell r="H84" t="str">
            <v>Egypt</v>
          </cell>
          <cell r="I84" t="str">
            <v>STOUT</v>
          </cell>
          <cell r="J84" t="str">
            <v>GNS</v>
          </cell>
          <cell r="K84" t="str">
            <v>GD</v>
          </cell>
          <cell r="L84" t="str">
            <v>Keg</v>
          </cell>
          <cell r="M84" t="str">
            <v>30L</v>
          </cell>
          <cell r="N84">
            <v>1</v>
          </cell>
          <cell r="O84">
            <v>0.3</v>
          </cell>
          <cell r="P84" t="str">
            <v>Keg</v>
          </cell>
          <cell r="R84" t="str">
            <v>DN1</v>
          </cell>
          <cell r="S84" t="str">
            <v>DN1</v>
          </cell>
          <cell r="T84">
            <v>580</v>
          </cell>
          <cell r="U84">
            <v>174</v>
          </cell>
          <cell r="V84">
            <v>125185</v>
          </cell>
          <cell r="W84" t="str">
            <v>DN1</v>
          </cell>
          <cell r="X84">
            <v>186.18</v>
          </cell>
          <cell r="Y84">
            <v>600010</v>
          </cell>
          <cell r="Z84" t="str">
            <v>DN1</v>
          </cell>
          <cell r="AA84">
            <v>113.893556</v>
          </cell>
        </row>
        <row r="85">
          <cell r="A85">
            <v>2080</v>
          </cell>
          <cell r="B85" t="str">
            <v>F03</v>
          </cell>
          <cell r="C85">
            <v>102338</v>
          </cell>
          <cell r="D85">
            <v>101058</v>
          </cell>
          <cell r="E85" t="str">
            <v>Kilkenny       30LKeg 24pp     Egypt</v>
          </cell>
          <cell r="F85">
            <v>4.3</v>
          </cell>
          <cell r="G85" t="str">
            <v>Venture</v>
          </cell>
          <cell r="H85" t="str">
            <v>Egypt</v>
          </cell>
          <cell r="I85" t="str">
            <v>ALE</v>
          </cell>
          <cell r="J85" t="str">
            <v>KILK</v>
          </cell>
          <cell r="K85" t="str">
            <v>KD</v>
          </cell>
          <cell r="L85" t="str">
            <v>Keg</v>
          </cell>
          <cell r="M85" t="str">
            <v>30L</v>
          </cell>
          <cell r="N85">
            <v>1</v>
          </cell>
          <cell r="O85">
            <v>0.3</v>
          </cell>
          <cell r="P85" t="str">
            <v>Keg</v>
          </cell>
          <cell r="R85" t="str">
            <v>KY1</v>
          </cell>
          <cell r="S85" t="str">
            <v>KY1</v>
          </cell>
          <cell r="T85">
            <v>750</v>
          </cell>
          <cell r="U85">
            <v>225</v>
          </cell>
          <cell r="V85">
            <v>125201</v>
          </cell>
          <cell r="W85" t="str">
            <v>KY1</v>
          </cell>
          <cell r="X85">
            <v>246.68</v>
          </cell>
          <cell r="Y85">
            <v>600009</v>
          </cell>
          <cell r="Z85" t="str">
            <v>KY1</v>
          </cell>
          <cell r="AA85">
            <v>167.664975</v>
          </cell>
        </row>
        <row r="86">
          <cell r="A86">
            <v>2081</v>
          </cell>
          <cell r="B86" t="str">
            <v>F03</v>
          </cell>
          <cell r="C86">
            <v>100095</v>
          </cell>
          <cell r="D86">
            <v>101047</v>
          </cell>
          <cell r="E86" t="str">
            <v>Guinness IDS 30L Keg 24 per pallet</v>
          </cell>
          <cell r="F86">
            <v>4.2</v>
          </cell>
          <cell r="G86" t="str">
            <v>Venture</v>
          </cell>
          <cell r="H86" t="str">
            <v>Estonia</v>
          </cell>
          <cell r="I86" t="str">
            <v>STOUT</v>
          </cell>
          <cell r="J86" t="str">
            <v>GNS</v>
          </cell>
          <cell r="K86" t="str">
            <v>GD</v>
          </cell>
          <cell r="L86" t="str">
            <v>Keg</v>
          </cell>
          <cell r="M86" t="str">
            <v>30L</v>
          </cell>
          <cell r="N86">
            <v>1</v>
          </cell>
          <cell r="O86">
            <v>0.3</v>
          </cell>
          <cell r="P86" t="str">
            <v>Keg</v>
          </cell>
          <cell r="R86" t="str">
            <v>DN1</v>
          </cell>
          <cell r="S86" t="str">
            <v>DN1</v>
          </cell>
          <cell r="T86">
            <v>1440</v>
          </cell>
          <cell r="U86">
            <v>432</v>
          </cell>
          <cell r="V86">
            <v>125163</v>
          </cell>
          <cell r="W86" t="str">
            <v>DN1</v>
          </cell>
          <cell r="X86">
            <v>462.24</v>
          </cell>
          <cell r="Y86">
            <v>600010</v>
          </cell>
          <cell r="Z86" t="str">
            <v>DN1</v>
          </cell>
          <cell r="AA86">
            <v>282.77020800000003</v>
          </cell>
        </row>
        <row r="87">
          <cell r="A87">
            <v>2082</v>
          </cell>
          <cell r="B87" t="str">
            <v>F03</v>
          </cell>
          <cell r="C87">
            <v>102733</v>
          </cell>
          <cell r="D87">
            <v>102733</v>
          </cell>
          <cell r="E87" t="str">
            <v>Guinness IDS  44can 06x4HCT Guinness DIC  440can 06x4HCT Std Venture</v>
          </cell>
          <cell r="F87">
            <v>4.2</v>
          </cell>
          <cell r="G87" t="str">
            <v>Venture</v>
          </cell>
          <cell r="H87" t="str">
            <v>Estonia</v>
          </cell>
          <cell r="I87" t="str">
            <v>STOUT</v>
          </cell>
          <cell r="J87" t="str">
            <v>GNS</v>
          </cell>
          <cell r="K87" t="str">
            <v>GDIC</v>
          </cell>
          <cell r="L87" t="str">
            <v>Can</v>
          </cell>
          <cell r="M87">
            <v>440</v>
          </cell>
          <cell r="N87">
            <v>24</v>
          </cell>
          <cell r="O87">
            <v>0.1056</v>
          </cell>
          <cell r="P87" t="str">
            <v>ICS</v>
          </cell>
          <cell r="R87" t="str">
            <v>DN1</v>
          </cell>
          <cell r="S87" t="str">
            <v>RUNC</v>
          </cell>
          <cell r="T87">
            <v>142</v>
          </cell>
          <cell r="U87">
            <v>14.995200000000001</v>
          </cell>
          <cell r="V87">
            <v>125097</v>
          </cell>
          <cell r="W87" t="str">
            <v>DN1</v>
          </cell>
          <cell r="X87">
            <v>9.41</v>
          </cell>
          <cell r="Y87">
            <v>600013</v>
          </cell>
          <cell r="Z87" t="str">
            <v>DN1</v>
          </cell>
          <cell r="AA87">
            <v>9.0376879800000012</v>
          </cell>
        </row>
        <row r="88">
          <cell r="A88">
            <v>2083</v>
          </cell>
          <cell r="B88" t="str">
            <v>F03</v>
          </cell>
          <cell r="C88">
            <v>101191</v>
          </cell>
          <cell r="D88">
            <v>101191</v>
          </cell>
          <cell r="E88" t="str">
            <v>Guinness ES71 330nrb 06x4CPT PE 54pp</v>
          </cell>
          <cell r="F88">
            <v>5</v>
          </cell>
          <cell r="G88" t="str">
            <v>Venture</v>
          </cell>
          <cell r="H88" t="str">
            <v>Estonia</v>
          </cell>
          <cell r="I88" t="str">
            <v>STOUT</v>
          </cell>
          <cell r="J88" t="str">
            <v>GNS</v>
          </cell>
          <cell r="K88" t="str">
            <v>GES</v>
          </cell>
          <cell r="L88" t="str">
            <v>Bottle</v>
          </cell>
          <cell r="M88">
            <v>330</v>
          </cell>
          <cell r="N88">
            <v>24</v>
          </cell>
          <cell r="O88">
            <v>7.9200000000000007E-2</v>
          </cell>
          <cell r="P88" t="str">
            <v>NRB</v>
          </cell>
          <cell r="R88" t="str">
            <v>DN1</v>
          </cell>
          <cell r="S88" t="str">
            <v>BF3</v>
          </cell>
          <cell r="T88">
            <v>1010</v>
          </cell>
          <cell r="U88">
            <v>79.992000000000004</v>
          </cell>
          <cell r="V88">
            <v>125232</v>
          </cell>
          <cell r="W88" t="str">
            <v>DN1</v>
          </cell>
          <cell r="X88">
            <v>58.3</v>
          </cell>
          <cell r="Y88">
            <v>600013</v>
          </cell>
          <cell r="Z88" t="str">
            <v>DN1</v>
          </cell>
          <cell r="AA88">
            <v>60.336117299999998</v>
          </cell>
        </row>
        <row r="89">
          <cell r="A89">
            <v>2084</v>
          </cell>
          <cell r="B89" t="str">
            <v>F03</v>
          </cell>
          <cell r="C89">
            <v>100627</v>
          </cell>
          <cell r="D89">
            <v>100627</v>
          </cell>
          <cell r="E89" t="str">
            <v>Kilkenny      330nrb 06x4CPT PE 54pp</v>
          </cell>
          <cell r="F89">
            <v>5</v>
          </cell>
          <cell r="G89" t="str">
            <v>Venture</v>
          </cell>
          <cell r="H89" t="str">
            <v>Estonia</v>
          </cell>
          <cell r="I89" t="str">
            <v>ALE</v>
          </cell>
          <cell r="J89" t="str">
            <v>KILK</v>
          </cell>
          <cell r="K89" t="str">
            <v>KIB</v>
          </cell>
          <cell r="L89" t="str">
            <v>Bottle</v>
          </cell>
          <cell r="M89">
            <v>330</v>
          </cell>
          <cell r="N89">
            <v>24</v>
          </cell>
          <cell r="O89">
            <v>7.9200000000000007E-2</v>
          </cell>
          <cell r="P89" t="str">
            <v>NRB</v>
          </cell>
          <cell r="R89" t="str">
            <v>DN1</v>
          </cell>
          <cell r="S89" t="str">
            <v>RUNC</v>
          </cell>
          <cell r="T89">
            <v>631</v>
          </cell>
          <cell r="U89">
            <v>49.975200000000001</v>
          </cell>
          <cell r="V89">
            <v>125034</v>
          </cell>
          <cell r="W89" t="str">
            <v>DN1</v>
          </cell>
          <cell r="X89">
            <v>52.06</v>
          </cell>
          <cell r="Y89">
            <v>600024</v>
          </cell>
          <cell r="Z89" t="str">
            <v>DN1</v>
          </cell>
          <cell r="AA89">
            <v>46.853251780000001</v>
          </cell>
        </row>
        <row r="90">
          <cell r="A90">
            <v>2085</v>
          </cell>
          <cell r="B90" t="str">
            <v>F03</v>
          </cell>
          <cell r="C90">
            <v>100621</v>
          </cell>
          <cell r="D90">
            <v>101089</v>
          </cell>
          <cell r="E90" t="str">
            <v>Kilkenny      30LKeg         Eur 24 pp</v>
          </cell>
          <cell r="F90">
            <v>5</v>
          </cell>
          <cell r="G90" t="str">
            <v>Venture</v>
          </cell>
          <cell r="H90" t="str">
            <v>Estonia</v>
          </cell>
          <cell r="I90" t="str">
            <v>ALE</v>
          </cell>
          <cell r="J90" t="str">
            <v>KILK</v>
          </cell>
          <cell r="K90" t="str">
            <v>KD</v>
          </cell>
          <cell r="L90" t="str">
            <v>Keg</v>
          </cell>
          <cell r="M90" t="str">
            <v>30L</v>
          </cell>
          <cell r="N90">
            <v>1</v>
          </cell>
          <cell r="O90">
            <v>0.3</v>
          </cell>
          <cell r="P90" t="str">
            <v>Keg</v>
          </cell>
          <cell r="R90" t="str">
            <v>DN1</v>
          </cell>
          <cell r="S90" t="str">
            <v>DN1</v>
          </cell>
          <cell r="T90">
            <v>507</v>
          </cell>
          <cell r="U90">
            <v>152.1</v>
          </cell>
          <cell r="V90">
            <v>125205</v>
          </cell>
          <cell r="W90" t="str">
            <v>DN1</v>
          </cell>
          <cell r="X90">
            <v>179.48</v>
          </cell>
          <cell r="Y90">
            <v>600024</v>
          </cell>
          <cell r="Z90" t="str">
            <v>DN1</v>
          </cell>
          <cell r="AA90">
            <v>145.37718000000001</v>
          </cell>
        </row>
        <row r="91">
          <cell r="A91">
            <v>2086</v>
          </cell>
          <cell r="B91" t="str">
            <v>F03</v>
          </cell>
          <cell r="C91">
            <v>101168</v>
          </cell>
          <cell r="D91">
            <v>101168</v>
          </cell>
          <cell r="E91" t="str">
            <v>Smithwicks    330nrb 06x4CPW Canada</v>
          </cell>
          <cell r="F91">
            <v>5.0999999999999996</v>
          </cell>
          <cell r="G91" t="str">
            <v>Venture</v>
          </cell>
          <cell r="H91" t="str">
            <v>Estonia</v>
          </cell>
          <cell r="I91" t="str">
            <v>ALE</v>
          </cell>
          <cell r="J91" t="str">
            <v>SMK</v>
          </cell>
          <cell r="K91" t="str">
            <v>SMK</v>
          </cell>
          <cell r="L91" t="str">
            <v>Bottle</v>
          </cell>
          <cell r="M91">
            <v>330</v>
          </cell>
          <cell r="N91">
            <v>24</v>
          </cell>
          <cell r="O91">
            <v>7.9200000000000007E-2</v>
          </cell>
          <cell r="P91" t="str">
            <v>NRB</v>
          </cell>
          <cell r="R91" t="str">
            <v>KY1</v>
          </cell>
          <cell r="S91" t="str">
            <v>BF3</v>
          </cell>
          <cell r="T91">
            <v>189</v>
          </cell>
          <cell r="U91">
            <v>14.968800000000002</v>
          </cell>
          <cell r="V91">
            <v>125034</v>
          </cell>
          <cell r="W91" t="str">
            <v>KY1</v>
          </cell>
          <cell r="X91">
            <v>15.19</v>
          </cell>
          <cell r="Y91">
            <v>600024</v>
          </cell>
          <cell r="Z91" t="str">
            <v>KY1</v>
          </cell>
          <cell r="AA91">
            <v>12.54057714</v>
          </cell>
        </row>
        <row r="92">
          <cell r="A92">
            <v>2087</v>
          </cell>
          <cell r="B92" t="str">
            <v>F03</v>
          </cell>
          <cell r="C92">
            <v>100654</v>
          </cell>
          <cell r="D92">
            <v>101047</v>
          </cell>
          <cell r="E92" t="str">
            <v>Guinness IDS  30LKeg         Euro 6pp</v>
          </cell>
          <cell r="F92">
            <v>4.2</v>
          </cell>
          <cell r="G92" t="str">
            <v>Venture</v>
          </cell>
          <cell r="H92" t="str">
            <v>Finland</v>
          </cell>
          <cell r="I92" t="str">
            <v>STOUT</v>
          </cell>
          <cell r="J92" t="str">
            <v>GNS</v>
          </cell>
          <cell r="K92" t="str">
            <v>GD</v>
          </cell>
          <cell r="L92" t="str">
            <v>Keg</v>
          </cell>
          <cell r="M92" t="str">
            <v>30L</v>
          </cell>
          <cell r="N92">
            <v>1</v>
          </cell>
          <cell r="O92">
            <v>0.3</v>
          </cell>
          <cell r="P92" t="str">
            <v>Keg</v>
          </cell>
          <cell r="R92" t="str">
            <v>DN1</v>
          </cell>
          <cell r="S92" t="str">
            <v>DN1</v>
          </cell>
          <cell r="T92">
            <v>7973</v>
          </cell>
          <cell r="U92">
            <v>2391.9</v>
          </cell>
          <cell r="V92">
            <v>125163</v>
          </cell>
          <cell r="W92" t="str">
            <v>DN1</v>
          </cell>
          <cell r="X92">
            <v>2559.33</v>
          </cell>
          <cell r="Y92">
            <v>600010</v>
          </cell>
          <cell r="Z92" t="str">
            <v>DN1</v>
          </cell>
          <cell r="AA92">
            <v>1565.6436586000002</v>
          </cell>
        </row>
        <row r="93">
          <cell r="A93">
            <v>2088</v>
          </cell>
          <cell r="B93" t="str">
            <v>F03</v>
          </cell>
          <cell r="C93">
            <v>102984</v>
          </cell>
          <cell r="D93">
            <v>102984</v>
          </cell>
          <cell r="E93" t="str">
            <v>Guinness IDS 440can 06x04HCT Finland</v>
          </cell>
          <cell r="F93">
            <v>4.2</v>
          </cell>
          <cell r="G93" t="str">
            <v>Venture</v>
          </cell>
          <cell r="H93" t="str">
            <v>Finland</v>
          </cell>
          <cell r="I93" t="str">
            <v>STOUT</v>
          </cell>
          <cell r="J93" t="str">
            <v>GNS</v>
          </cell>
          <cell r="K93" t="str">
            <v>GDIC</v>
          </cell>
          <cell r="L93" t="str">
            <v>Can</v>
          </cell>
          <cell r="M93">
            <v>440</v>
          </cell>
          <cell r="N93">
            <v>24</v>
          </cell>
          <cell r="O93">
            <v>0.1056</v>
          </cell>
          <cell r="P93" t="str">
            <v>ICS</v>
          </cell>
          <cell r="R93" t="str">
            <v>DN1</v>
          </cell>
          <cell r="S93" t="str">
            <v>RUNC</v>
          </cell>
          <cell r="T93">
            <v>14489</v>
          </cell>
          <cell r="U93">
            <v>1530.0383999999999</v>
          </cell>
          <cell r="V93">
            <v>125097</v>
          </cell>
          <cell r="W93" t="str">
            <v>DN1</v>
          </cell>
          <cell r="X93">
            <v>960.59</v>
          </cell>
          <cell r="Y93">
            <v>600013</v>
          </cell>
          <cell r="Z93" t="str">
            <v>DN1</v>
          </cell>
          <cell r="AA93">
            <v>922.16240241000014</v>
          </cell>
        </row>
        <row r="94">
          <cell r="A94">
            <v>2089</v>
          </cell>
          <cell r="B94" t="str">
            <v>F03</v>
          </cell>
          <cell r="C94">
            <v>900002</v>
          </cell>
          <cell r="D94">
            <v>100983</v>
          </cell>
          <cell r="E94" t="str">
            <v>Kilkenny 440can SE</v>
          </cell>
          <cell r="F94">
            <v>4.3</v>
          </cell>
          <cell r="G94" t="str">
            <v>Venture</v>
          </cell>
          <cell r="H94" t="str">
            <v>Finland</v>
          </cell>
          <cell r="I94" t="str">
            <v>ALE</v>
          </cell>
          <cell r="J94" t="str">
            <v>KILK</v>
          </cell>
          <cell r="K94" t="str">
            <v>KDIC</v>
          </cell>
          <cell r="L94" t="str">
            <v>Can</v>
          </cell>
          <cell r="M94">
            <v>440</v>
          </cell>
          <cell r="N94">
            <v>24</v>
          </cell>
          <cell r="O94">
            <v>0.106</v>
          </cell>
          <cell r="P94" t="str">
            <v>ICS</v>
          </cell>
          <cell r="R94" t="str">
            <v>DN1</v>
          </cell>
          <cell r="S94" t="str">
            <v>RUNC</v>
          </cell>
          <cell r="T94">
            <v>15057</v>
          </cell>
          <cell r="U94">
            <v>1596.0419999999999</v>
          </cell>
          <cell r="V94">
            <v>125254</v>
          </cell>
          <cell r="W94" t="str">
            <v>DN1</v>
          </cell>
          <cell r="X94">
            <v>1656.32</v>
          </cell>
          <cell r="Y94">
            <v>600009</v>
          </cell>
          <cell r="Z94" t="str">
            <v>DN1</v>
          </cell>
          <cell r="AA94">
            <v>1125.8027052300001</v>
          </cell>
        </row>
        <row r="95">
          <cell r="A95">
            <v>2090</v>
          </cell>
          <cell r="B95" t="str">
            <v>F03</v>
          </cell>
          <cell r="C95">
            <v>100105</v>
          </cell>
          <cell r="D95">
            <v>101055</v>
          </cell>
          <cell r="E95" t="str">
            <v>Smithwicks    30LKeg         6pp</v>
          </cell>
          <cell r="F95">
            <v>3.8</v>
          </cell>
          <cell r="G95" t="str">
            <v>Venture</v>
          </cell>
          <cell r="H95" t="str">
            <v>Finland</v>
          </cell>
          <cell r="I95" t="str">
            <v>ALE</v>
          </cell>
          <cell r="J95" t="str">
            <v>SMK</v>
          </cell>
          <cell r="K95" t="str">
            <v>SMK</v>
          </cell>
          <cell r="L95" t="str">
            <v>Keg</v>
          </cell>
          <cell r="M95" t="str">
            <v>30L</v>
          </cell>
          <cell r="N95">
            <v>1</v>
          </cell>
          <cell r="O95">
            <v>0.3</v>
          </cell>
          <cell r="P95" t="str">
            <v>Keg</v>
          </cell>
          <cell r="R95" t="str">
            <v>KY1</v>
          </cell>
          <cell r="S95" t="str">
            <v>KY1</v>
          </cell>
          <cell r="T95">
            <v>12733</v>
          </cell>
          <cell r="U95">
            <v>3819.9</v>
          </cell>
          <cell r="V95">
            <v>125201</v>
          </cell>
          <cell r="W95" t="str">
            <v>KY1</v>
          </cell>
          <cell r="X95">
            <v>4187.88</v>
          </cell>
          <cell r="Y95">
            <v>600009</v>
          </cell>
          <cell r="Z95" t="str">
            <v>KY1</v>
          </cell>
          <cell r="AA95">
            <v>2846.5041689</v>
          </cell>
        </row>
        <row r="96">
          <cell r="A96">
            <v>2091</v>
          </cell>
          <cell r="B96" t="str">
            <v>F03</v>
          </cell>
          <cell r="C96">
            <v>102725</v>
          </cell>
          <cell r="D96">
            <v>102744</v>
          </cell>
          <cell r="E96" t="str">
            <v>Guinness      30LKeg         France(Pal)</v>
          </cell>
          <cell r="F96">
            <v>4.2</v>
          </cell>
          <cell r="G96" t="str">
            <v>Key</v>
          </cell>
          <cell r="H96" t="str">
            <v>France</v>
          </cell>
          <cell r="I96" t="str">
            <v>STOUT</v>
          </cell>
          <cell r="J96" t="str">
            <v>GNS</v>
          </cell>
          <cell r="K96" t="str">
            <v>GD</v>
          </cell>
          <cell r="L96" t="str">
            <v>Keg</v>
          </cell>
          <cell r="M96" t="str">
            <v>30L</v>
          </cell>
          <cell r="N96">
            <v>1</v>
          </cell>
          <cell r="O96">
            <v>0.3</v>
          </cell>
          <cell r="P96" t="str">
            <v>Keg</v>
          </cell>
          <cell r="R96" t="str">
            <v>DN1</v>
          </cell>
          <cell r="S96" t="str">
            <v>DN1</v>
          </cell>
          <cell r="T96">
            <v>109967</v>
          </cell>
          <cell r="U96">
            <v>32990.1</v>
          </cell>
          <cell r="V96">
            <v>125163</v>
          </cell>
          <cell r="W96" t="str">
            <v>DN1</v>
          </cell>
          <cell r="X96">
            <v>35299.410000000003</v>
          </cell>
          <cell r="Y96">
            <v>600010</v>
          </cell>
          <cell r="Z96" t="str">
            <v>DN1</v>
          </cell>
          <cell r="AA96">
            <v>21594.0218494</v>
          </cell>
        </row>
        <row r="97">
          <cell r="A97">
            <v>2092</v>
          </cell>
          <cell r="B97" t="str">
            <v>F03</v>
          </cell>
          <cell r="C97">
            <v>102590</v>
          </cell>
          <cell r="D97">
            <v>102590</v>
          </cell>
          <cell r="E97" t="str">
            <v>Guinness DIB  330nrb 1x24CTN Euro</v>
          </cell>
          <cell r="F97">
            <v>4.2</v>
          </cell>
          <cell r="G97" t="str">
            <v>Key</v>
          </cell>
          <cell r="H97" t="str">
            <v>France</v>
          </cell>
          <cell r="I97" t="str">
            <v>STOUT</v>
          </cell>
          <cell r="J97" t="str">
            <v>GNS</v>
          </cell>
          <cell r="K97" t="str">
            <v>GDIB</v>
          </cell>
          <cell r="L97" t="str">
            <v>Bottle</v>
          </cell>
          <cell r="M97">
            <v>330</v>
          </cell>
          <cell r="N97">
            <v>24</v>
          </cell>
          <cell r="O97">
            <v>7.9200000000000007E-2</v>
          </cell>
          <cell r="P97" t="str">
            <v>GDIB</v>
          </cell>
          <cell r="R97" t="str">
            <v>DN1</v>
          </cell>
          <cell r="S97" t="str">
            <v>RUNC</v>
          </cell>
          <cell r="T97">
            <v>34558</v>
          </cell>
          <cell r="U97">
            <v>2736.9936000000002</v>
          </cell>
          <cell r="V97">
            <v>125097</v>
          </cell>
          <cell r="W97" t="str">
            <v>DN1</v>
          </cell>
          <cell r="X97">
            <v>1750.17</v>
          </cell>
          <cell r="Y97">
            <v>600013</v>
          </cell>
          <cell r="Z97" t="str">
            <v>DN1</v>
          </cell>
          <cell r="AA97">
            <v>1680.16365228</v>
          </cell>
        </row>
        <row r="98">
          <cell r="A98">
            <v>2093</v>
          </cell>
          <cell r="B98" t="str">
            <v>F03</v>
          </cell>
          <cell r="C98">
            <v>102496</v>
          </cell>
          <cell r="D98">
            <v>102496</v>
          </cell>
          <cell r="E98" t="str">
            <v>Guinness IDS  330can 04x6SLT F/w FR 120</v>
          </cell>
          <cell r="F98">
            <v>4.2</v>
          </cell>
          <cell r="G98" t="str">
            <v>Key</v>
          </cell>
          <cell r="H98" t="str">
            <v>France</v>
          </cell>
          <cell r="I98" t="str">
            <v>STOUT</v>
          </cell>
          <cell r="J98" t="str">
            <v>GNS</v>
          </cell>
          <cell r="K98" t="str">
            <v>GDIC</v>
          </cell>
          <cell r="L98" t="str">
            <v>Can</v>
          </cell>
          <cell r="M98">
            <v>330</v>
          </cell>
          <cell r="N98">
            <v>24</v>
          </cell>
          <cell r="O98">
            <v>7.9200000000000007E-2</v>
          </cell>
          <cell r="P98" t="str">
            <v>ICS</v>
          </cell>
          <cell r="R98" t="str">
            <v>DN1</v>
          </cell>
          <cell r="S98" t="str">
            <v>RUNC</v>
          </cell>
          <cell r="T98">
            <v>196970</v>
          </cell>
          <cell r="U98">
            <v>15600.024000000001</v>
          </cell>
          <cell r="V98">
            <v>125097</v>
          </cell>
          <cell r="W98" t="str">
            <v>DN1</v>
          </cell>
          <cell r="X98">
            <v>9777.9</v>
          </cell>
          <cell r="Y98">
            <v>600013</v>
          </cell>
          <cell r="Z98" t="str">
            <v>DN1</v>
          </cell>
          <cell r="AA98">
            <v>9386.7786835999996</v>
          </cell>
        </row>
        <row r="99">
          <cell r="A99">
            <v>2094</v>
          </cell>
          <cell r="B99" t="str">
            <v>F03</v>
          </cell>
          <cell r="C99">
            <v>102495</v>
          </cell>
          <cell r="D99">
            <v>102495</v>
          </cell>
          <cell r="E99" t="str">
            <v>Guinness IDS  500can 06x4HCT FR 70PP</v>
          </cell>
          <cell r="F99">
            <v>4.2</v>
          </cell>
          <cell r="G99" t="str">
            <v>Key</v>
          </cell>
          <cell r="H99" t="str">
            <v>France</v>
          </cell>
          <cell r="I99" t="str">
            <v>STOUT</v>
          </cell>
          <cell r="J99" t="str">
            <v>GNS</v>
          </cell>
          <cell r="K99" t="str">
            <v>GDIC</v>
          </cell>
          <cell r="L99" t="str">
            <v>Can</v>
          </cell>
          <cell r="M99">
            <v>500</v>
          </cell>
          <cell r="N99">
            <v>24</v>
          </cell>
          <cell r="O99">
            <v>0.12</v>
          </cell>
          <cell r="P99" t="str">
            <v>ICS</v>
          </cell>
          <cell r="R99" t="str">
            <v>DN1</v>
          </cell>
          <cell r="S99" t="str">
            <v>RUNC</v>
          </cell>
          <cell r="T99">
            <v>57900</v>
          </cell>
          <cell r="U99">
            <v>6948</v>
          </cell>
          <cell r="V99">
            <v>125097</v>
          </cell>
          <cell r="W99" t="str">
            <v>DN1</v>
          </cell>
          <cell r="X99">
            <v>4362.08</v>
          </cell>
          <cell r="Y99">
            <v>600013</v>
          </cell>
          <cell r="Z99" t="str">
            <v>DN1</v>
          </cell>
          <cell r="AA99">
            <v>4187.5972350000002</v>
          </cell>
        </row>
        <row r="100">
          <cell r="A100">
            <v>2095</v>
          </cell>
          <cell r="B100" t="str">
            <v>F03</v>
          </cell>
          <cell r="C100">
            <v>102389</v>
          </cell>
          <cell r="D100">
            <v>102389</v>
          </cell>
          <cell r="E100" t="str">
            <v>Kilkenny       500can 06x4HCT France</v>
          </cell>
          <cell r="F100">
            <v>4.3</v>
          </cell>
          <cell r="G100" t="str">
            <v>Key</v>
          </cell>
          <cell r="H100" t="str">
            <v>France</v>
          </cell>
          <cell r="I100" t="str">
            <v>ALE</v>
          </cell>
          <cell r="J100" t="str">
            <v>KILK</v>
          </cell>
          <cell r="K100" t="str">
            <v>KDIC</v>
          </cell>
          <cell r="L100" t="str">
            <v>Can</v>
          </cell>
          <cell r="M100">
            <v>500</v>
          </cell>
          <cell r="N100">
            <v>24</v>
          </cell>
          <cell r="O100">
            <v>0.12</v>
          </cell>
          <cell r="P100" t="str">
            <v>ICS</v>
          </cell>
          <cell r="R100" t="str">
            <v>DN1</v>
          </cell>
          <cell r="S100" t="str">
            <v>RUNC</v>
          </cell>
          <cell r="T100">
            <v>4067</v>
          </cell>
          <cell r="U100">
            <v>488.04</v>
          </cell>
          <cell r="V100">
            <v>125254</v>
          </cell>
          <cell r="W100" t="str">
            <v>DN1</v>
          </cell>
          <cell r="X100">
            <v>508.39</v>
          </cell>
          <cell r="Y100">
            <v>600009</v>
          </cell>
          <cell r="Z100" t="str">
            <v>DN1</v>
          </cell>
          <cell r="AA100">
            <v>345.55354974000005</v>
          </cell>
        </row>
        <row r="101">
          <cell r="A101">
            <v>2096</v>
          </cell>
          <cell r="B101" t="str">
            <v>F03</v>
          </cell>
          <cell r="C101">
            <v>102724</v>
          </cell>
          <cell r="D101">
            <v>102743</v>
          </cell>
          <cell r="E101" t="str">
            <v>Kilkenny      30LKeg         France(Pal)</v>
          </cell>
          <cell r="F101">
            <v>4.3</v>
          </cell>
          <cell r="G101" t="str">
            <v>Key</v>
          </cell>
          <cell r="H101" t="str">
            <v>France</v>
          </cell>
          <cell r="I101" t="str">
            <v>ALE</v>
          </cell>
          <cell r="J101" t="str">
            <v>KILK</v>
          </cell>
          <cell r="K101" t="str">
            <v>KD</v>
          </cell>
          <cell r="L101" t="str">
            <v>Keg</v>
          </cell>
          <cell r="M101" t="str">
            <v>30L</v>
          </cell>
          <cell r="N101">
            <v>1</v>
          </cell>
          <cell r="O101">
            <v>0.3</v>
          </cell>
          <cell r="P101" t="str">
            <v>Keg</v>
          </cell>
          <cell r="R101" t="str">
            <v>KY1</v>
          </cell>
          <cell r="S101" t="str">
            <v>KY1</v>
          </cell>
          <cell r="T101">
            <v>60897</v>
          </cell>
          <cell r="U101">
            <v>18269.099999999999</v>
          </cell>
          <cell r="V101">
            <v>125201</v>
          </cell>
          <cell r="W101" t="str">
            <v>KY1</v>
          </cell>
          <cell r="X101">
            <v>20029.02</v>
          </cell>
          <cell r="Y101">
            <v>600009</v>
          </cell>
          <cell r="Z101" t="str">
            <v>KY1</v>
          </cell>
          <cell r="AA101">
            <v>13613.725310099999</v>
          </cell>
        </row>
        <row r="102">
          <cell r="A102">
            <v>2097</v>
          </cell>
          <cell r="B102" t="str">
            <v>F03</v>
          </cell>
          <cell r="C102">
            <v>100650</v>
          </cell>
          <cell r="D102">
            <v>100650</v>
          </cell>
          <cell r="E102" t="str">
            <v>Guinness FES  330nrb 06x4CPW Fr Guian 96</v>
          </cell>
          <cell r="F102">
            <v>7.5</v>
          </cell>
          <cell r="G102" t="str">
            <v>Venture</v>
          </cell>
          <cell r="H102" t="str">
            <v>French Guyane</v>
          </cell>
          <cell r="I102" t="str">
            <v>STOUT</v>
          </cell>
          <cell r="J102" t="str">
            <v>GNS</v>
          </cell>
          <cell r="K102" t="str">
            <v>GFE</v>
          </cell>
          <cell r="L102" t="str">
            <v>Bottle</v>
          </cell>
          <cell r="M102">
            <v>330</v>
          </cell>
          <cell r="N102">
            <v>24</v>
          </cell>
          <cell r="O102">
            <v>7.9200000000000007E-2</v>
          </cell>
          <cell r="P102" t="str">
            <v>NRB</v>
          </cell>
          <cell r="R102" t="str">
            <v>DN1</v>
          </cell>
          <cell r="S102" t="str">
            <v>BF3</v>
          </cell>
          <cell r="T102">
            <v>18939</v>
          </cell>
          <cell r="U102">
            <v>1499.9688000000001</v>
          </cell>
          <cell r="V102">
            <v>125066</v>
          </cell>
          <cell r="W102" t="str">
            <v>DN1</v>
          </cell>
          <cell r="X102">
            <v>1522.47</v>
          </cell>
          <cell r="Y102">
            <v>600020</v>
          </cell>
          <cell r="Z102" t="str">
            <v>DN1</v>
          </cell>
          <cell r="AA102">
            <v>1492.0182078</v>
          </cell>
        </row>
        <row r="103">
          <cell r="A103">
            <v>2098</v>
          </cell>
          <cell r="B103" t="str">
            <v>F03</v>
          </cell>
          <cell r="C103">
            <v>100746</v>
          </cell>
          <cell r="D103">
            <v>100746</v>
          </cell>
          <cell r="E103" t="str">
            <v>Guinness Bitt 440can 6x4HCT std</v>
          </cell>
          <cell r="F103">
            <v>4.4000000000000004</v>
          </cell>
          <cell r="G103" t="str">
            <v>Major</v>
          </cell>
          <cell r="H103" t="str">
            <v>GB</v>
          </cell>
          <cell r="I103" t="str">
            <v>ALE</v>
          </cell>
          <cell r="J103" t="str">
            <v>GB</v>
          </cell>
          <cell r="K103" t="str">
            <v>GB</v>
          </cell>
          <cell r="L103" t="str">
            <v>Can</v>
          </cell>
          <cell r="M103">
            <v>440</v>
          </cell>
          <cell r="N103">
            <v>24</v>
          </cell>
          <cell r="O103">
            <v>0.1056</v>
          </cell>
          <cell r="P103" t="str">
            <v>Std</v>
          </cell>
          <cell r="R103" t="str">
            <v>BURTON</v>
          </cell>
          <cell r="S103" t="str">
            <v>RUNC</v>
          </cell>
          <cell r="T103">
            <v>203485</v>
          </cell>
          <cell r="U103">
            <v>21488.016</v>
          </cell>
          <cell r="V103">
            <v>125308</v>
          </cell>
          <cell r="W103" t="str">
            <v>Bought</v>
          </cell>
          <cell r="X103">
            <v>22384.06</v>
          </cell>
          <cell r="Y103"/>
          <cell r="Z103"/>
          <cell r="AA103"/>
        </row>
        <row r="104">
          <cell r="A104">
            <v>2099</v>
          </cell>
          <cell r="B104" t="str">
            <v>F03</v>
          </cell>
          <cell r="C104">
            <v>100248</v>
          </cell>
          <cell r="D104">
            <v>100119</v>
          </cell>
          <cell r="E104" t="str">
            <v>Guinness Draught s/st keg Whitbread pal</v>
          </cell>
          <cell r="F104">
            <v>4.0999999999999996</v>
          </cell>
          <cell r="G104" t="str">
            <v>Major</v>
          </cell>
          <cell r="H104" t="str">
            <v>GB</v>
          </cell>
          <cell r="I104" t="str">
            <v>STOUT</v>
          </cell>
          <cell r="J104" t="str">
            <v>GNS</v>
          </cell>
          <cell r="K104" t="str">
            <v>GD</v>
          </cell>
          <cell r="L104" t="str">
            <v>Keg</v>
          </cell>
          <cell r="M104" t="str">
            <v>50L</v>
          </cell>
          <cell r="N104">
            <v>1</v>
          </cell>
          <cell r="O104">
            <v>0.5</v>
          </cell>
          <cell r="P104" t="str">
            <v>Keg</v>
          </cell>
          <cell r="R104" t="str">
            <v>PARK</v>
          </cell>
          <cell r="S104" t="str">
            <v>PARK</v>
          </cell>
          <cell r="T104">
            <v>17286</v>
          </cell>
          <cell r="U104">
            <v>8643</v>
          </cell>
          <cell r="V104">
            <v>125114</v>
          </cell>
          <cell r="W104" t="str">
            <v>PARK</v>
          </cell>
          <cell r="X104">
            <v>8971.43</v>
          </cell>
          <cell r="Y104">
            <v>600000</v>
          </cell>
          <cell r="Z104" t="str">
            <v>PARK</v>
          </cell>
          <cell r="AA104">
            <v>5876.2892699999993</v>
          </cell>
        </row>
        <row r="105">
          <cell r="A105">
            <v>2100</v>
          </cell>
          <cell r="B105" t="str">
            <v>F03</v>
          </cell>
          <cell r="C105">
            <v>100119</v>
          </cell>
          <cell r="D105">
            <v>100119</v>
          </cell>
          <cell r="E105" t="str">
            <v>Guinness Draught alum keg locator blk/gr</v>
          </cell>
          <cell r="F105">
            <v>4.0999999999999996</v>
          </cell>
          <cell r="G105" t="str">
            <v>Major</v>
          </cell>
          <cell r="H105" t="str">
            <v>GB</v>
          </cell>
          <cell r="I105" t="str">
            <v>STOUT</v>
          </cell>
          <cell r="J105" t="str">
            <v>GNS</v>
          </cell>
          <cell r="K105" t="str">
            <v>GD</v>
          </cell>
          <cell r="L105" t="str">
            <v>Keg</v>
          </cell>
          <cell r="M105" t="str">
            <v>50L</v>
          </cell>
          <cell r="N105">
            <v>1</v>
          </cell>
          <cell r="O105">
            <v>0.5</v>
          </cell>
          <cell r="P105" t="str">
            <v>Keg</v>
          </cell>
          <cell r="R105" t="str">
            <v>PARK</v>
          </cell>
          <cell r="S105" t="str">
            <v>PARK</v>
          </cell>
          <cell r="T105">
            <v>21000</v>
          </cell>
          <cell r="U105">
            <v>10500</v>
          </cell>
          <cell r="V105">
            <v>125114</v>
          </cell>
          <cell r="W105" t="str">
            <v>PARK</v>
          </cell>
          <cell r="X105">
            <v>10899</v>
          </cell>
          <cell r="Y105">
            <v>600000</v>
          </cell>
          <cell r="Z105" t="str">
            <v>PARK</v>
          </cell>
          <cell r="AA105">
            <v>7138.8450000000003</v>
          </cell>
        </row>
        <row r="106">
          <cell r="A106">
            <v>2101</v>
          </cell>
          <cell r="B106" t="str">
            <v>F03</v>
          </cell>
          <cell r="C106">
            <v>100249</v>
          </cell>
          <cell r="D106">
            <v>100119</v>
          </cell>
          <cell r="E106" t="str">
            <v>Guinness Draught s/st keg Courage pallet</v>
          </cell>
          <cell r="F106">
            <v>4.0999999999999996</v>
          </cell>
          <cell r="G106" t="str">
            <v>Major</v>
          </cell>
          <cell r="H106" t="str">
            <v>GB</v>
          </cell>
          <cell r="I106" t="str">
            <v>STOUT</v>
          </cell>
          <cell r="J106" t="str">
            <v>GNS</v>
          </cell>
          <cell r="K106" t="str">
            <v>GD</v>
          </cell>
          <cell r="L106" t="str">
            <v>Keg</v>
          </cell>
          <cell r="M106" t="str">
            <v>50L</v>
          </cell>
          <cell r="N106">
            <v>1</v>
          </cell>
          <cell r="O106">
            <v>0.5</v>
          </cell>
          <cell r="P106" t="str">
            <v>Keg</v>
          </cell>
          <cell r="R106" t="str">
            <v>PARK</v>
          </cell>
          <cell r="S106" t="str">
            <v>PARK</v>
          </cell>
          <cell r="T106">
            <v>147726</v>
          </cell>
          <cell r="U106">
            <v>73863</v>
          </cell>
          <cell r="V106">
            <v>125114</v>
          </cell>
          <cell r="W106" t="str">
            <v>PARK</v>
          </cell>
          <cell r="X106">
            <v>76669.789999999994</v>
          </cell>
          <cell r="Y106">
            <v>600000</v>
          </cell>
          <cell r="Z106" t="str">
            <v>PARK</v>
          </cell>
          <cell r="AA106">
            <v>50218.715069999998</v>
          </cell>
        </row>
        <row r="107">
          <cell r="A107">
            <v>2102</v>
          </cell>
          <cell r="B107" t="str">
            <v>F03</v>
          </cell>
          <cell r="C107">
            <v>100247</v>
          </cell>
          <cell r="D107">
            <v>100247</v>
          </cell>
          <cell r="E107" t="str">
            <v>Draught Guinness s/st keg Euro pallet</v>
          </cell>
          <cell r="F107">
            <v>4.0999999999999996</v>
          </cell>
          <cell r="G107" t="str">
            <v>Major</v>
          </cell>
          <cell r="H107" t="str">
            <v>GB</v>
          </cell>
          <cell r="I107" t="str">
            <v>STOUT</v>
          </cell>
          <cell r="J107" t="str">
            <v>GNS</v>
          </cell>
          <cell r="K107" t="str">
            <v>GD</v>
          </cell>
          <cell r="L107" t="str">
            <v>Keg</v>
          </cell>
          <cell r="M107" t="str">
            <v>50L</v>
          </cell>
          <cell r="N107">
            <v>1</v>
          </cell>
          <cell r="O107">
            <v>0.5</v>
          </cell>
          <cell r="P107" t="str">
            <v>Keg</v>
          </cell>
          <cell r="R107" t="str">
            <v>PARK</v>
          </cell>
          <cell r="S107" t="str">
            <v>PARK</v>
          </cell>
          <cell r="T107">
            <v>643300</v>
          </cell>
          <cell r="U107">
            <v>321650</v>
          </cell>
          <cell r="V107">
            <v>125114</v>
          </cell>
          <cell r="W107" t="str">
            <v>PARK</v>
          </cell>
          <cell r="X107">
            <v>333872.7</v>
          </cell>
          <cell r="Y107">
            <v>600000</v>
          </cell>
          <cell r="Z107" t="str">
            <v>PARK</v>
          </cell>
          <cell r="AA107">
            <v>218686.61850000001</v>
          </cell>
        </row>
        <row r="108">
          <cell r="A108">
            <v>2103</v>
          </cell>
          <cell r="B108" t="str">
            <v>F03</v>
          </cell>
          <cell r="C108">
            <v>100119</v>
          </cell>
          <cell r="D108">
            <v>100119</v>
          </cell>
          <cell r="E108" t="str">
            <v>Draught Guinness s/st keg locator blue</v>
          </cell>
          <cell r="F108">
            <v>4.0999999999999996</v>
          </cell>
          <cell r="G108" t="str">
            <v>Major</v>
          </cell>
          <cell r="H108" t="str">
            <v>GB</v>
          </cell>
          <cell r="I108" t="str">
            <v>STOUT</v>
          </cell>
          <cell r="J108" t="str">
            <v>GNS</v>
          </cell>
          <cell r="K108" t="str">
            <v>GD</v>
          </cell>
          <cell r="L108" t="str">
            <v>Keg</v>
          </cell>
          <cell r="M108" t="str">
            <v>50L</v>
          </cell>
          <cell r="N108">
            <v>1</v>
          </cell>
          <cell r="O108">
            <v>0.5</v>
          </cell>
          <cell r="P108" t="str">
            <v>Keg</v>
          </cell>
          <cell r="R108" t="str">
            <v>PARK</v>
          </cell>
          <cell r="S108" t="str">
            <v>PARK</v>
          </cell>
          <cell r="T108">
            <v>3691388</v>
          </cell>
          <cell r="U108">
            <v>1845694</v>
          </cell>
          <cell r="V108">
            <v>125114</v>
          </cell>
          <cell r="W108" t="str">
            <v>PARK</v>
          </cell>
          <cell r="X108">
            <v>1915830.37</v>
          </cell>
          <cell r="Y108">
            <v>600000</v>
          </cell>
          <cell r="Z108" t="str">
            <v>PARK</v>
          </cell>
          <cell r="AA108">
            <v>1254868.8936599998</v>
          </cell>
        </row>
        <row r="109">
          <cell r="A109">
            <v>2104</v>
          </cell>
          <cell r="B109" t="str">
            <v>F03</v>
          </cell>
          <cell r="C109">
            <v>102525</v>
          </cell>
          <cell r="D109">
            <v>102525</v>
          </cell>
          <cell r="E109" t="str">
            <v>Guinness DIB 330nrb 06x4SLT WidBott-72/p</v>
          </cell>
          <cell r="F109">
            <v>4.2</v>
          </cell>
          <cell r="G109" t="str">
            <v>Major</v>
          </cell>
          <cell r="H109" t="str">
            <v>GB</v>
          </cell>
          <cell r="I109" t="str">
            <v>STOUT</v>
          </cell>
          <cell r="J109" t="str">
            <v>GNS</v>
          </cell>
          <cell r="K109" t="str">
            <v>GDIB</v>
          </cell>
          <cell r="L109" t="str">
            <v>Bottle</v>
          </cell>
          <cell r="M109">
            <v>330</v>
          </cell>
          <cell r="N109">
            <v>24</v>
          </cell>
          <cell r="O109">
            <v>7.9200000000000007E-2</v>
          </cell>
          <cell r="P109" t="str">
            <v>GDIB</v>
          </cell>
          <cell r="R109" t="str">
            <v>DN1</v>
          </cell>
          <cell r="S109" t="str">
            <v>RUNC</v>
          </cell>
          <cell r="T109">
            <v>165833</v>
          </cell>
          <cell r="U109">
            <v>13133.973600000001</v>
          </cell>
          <cell r="V109">
            <v>125097</v>
          </cell>
          <cell r="W109" t="str">
            <v>DN1</v>
          </cell>
          <cell r="X109">
            <v>8398.52</v>
          </cell>
          <cell r="Y109">
            <v>600013</v>
          </cell>
          <cell r="Z109" t="str">
            <v>DN1</v>
          </cell>
          <cell r="AA109">
            <v>8062.5782437799999</v>
          </cell>
        </row>
        <row r="110">
          <cell r="A110">
            <v>2105</v>
          </cell>
          <cell r="B110" t="str">
            <v>F03</v>
          </cell>
          <cell r="C110">
            <v>102778</v>
          </cell>
          <cell r="D110">
            <v>102778</v>
          </cell>
          <cell r="E110" t="str">
            <v>Guinness DIC 284 1x24 Tray Standard</v>
          </cell>
          <cell r="F110">
            <v>4.0999999999999996</v>
          </cell>
          <cell r="G110" t="str">
            <v>Major</v>
          </cell>
          <cell r="H110" t="str">
            <v>GB</v>
          </cell>
          <cell r="I110" t="str">
            <v>STOUT</v>
          </cell>
          <cell r="J110" t="str">
            <v>GNS</v>
          </cell>
          <cell r="K110" t="str">
            <v>GDIC</v>
          </cell>
          <cell r="L110" t="str">
            <v>Can</v>
          </cell>
          <cell r="M110">
            <v>284</v>
          </cell>
          <cell r="N110">
            <v>24</v>
          </cell>
          <cell r="O110">
            <v>6.8159999999999998E-2</v>
          </cell>
          <cell r="P110" t="str">
            <v>ICS</v>
          </cell>
          <cell r="R110" t="str">
            <v>DN1</v>
          </cell>
          <cell r="S110" t="str">
            <v>RUNC</v>
          </cell>
          <cell r="T110">
            <v>29824</v>
          </cell>
          <cell r="U110">
            <v>2032.80384</v>
          </cell>
          <cell r="V110">
            <v>125097</v>
          </cell>
          <cell r="W110" t="str">
            <v>DN1</v>
          </cell>
          <cell r="X110">
            <v>1245.53</v>
          </cell>
          <cell r="Y110">
            <v>600013</v>
          </cell>
          <cell r="Z110" t="str">
            <v>DN1</v>
          </cell>
          <cell r="AA110">
            <v>1245.52718592</v>
          </cell>
        </row>
        <row r="111">
          <cell r="A111">
            <v>2106</v>
          </cell>
          <cell r="B111" t="str">
            <v>F03</v>
          </cell>
          <cell r="C111">
            <v>102871</v>
          </cell>
          <cell r="D111">
            <v>102871</v>
          </cell>
          <cell r="E111" t="str">
            <v>Guinness DIC  440can 1x18MPK Std</v>
          </cell>
          <cell r="F111">
            <v>4.0999999999999996</v>
          </cell>
          <cell r="G111" t="str">
            <v>Major</v>
          </cell>
          <cell r="H111" t="str">
            <v>GB</v>
          </cell>
          <cell r="I111" t="str">
            <v>STOUT</v>
          </cell>
          <cell r="J111" t="str">
            <v>GNS</v>
          </cell>
          <cell r="K111" t="str">
            <v>GDIC</v>
          </cell>
          <cell r="L111" t="str">
            <v>Can</v>
          </cell>
          <cell r="M111">
            <v>440</v>
          </cell>
          <cell r="N111">
            <v>18</v>
          </cell>
          <cell r="O111">
            <v>7.9200000000000007E-2</v>
          </cell>
          <cell r="P111" t="str">
            <v>ICS</v>
          </cell>
          <cell r="R111" t="str">
            <v>DN1</v>
          </cell>
          <cell r="S111" t="str">
            <v>RUNC</v>
          </cell>
          <cell r="T111">
            <v>312374</v>
          </cell>
          <cell r="U111">
            <v>24740.020800000002</v>
          </cell>
          <cell r="V111">
            <v>125097</v>
          </cell>
          <cell r="W111" t="str">
            <v>DN1</v>
          </cell>
          <cell r="X111">
            <v>15149.66</v>
          </cell>
          <cell r="Y111">
            <v>600013</v>
          </cell>
          <cell r="Z111" t="str">
            <v>DN1</v>
          </cell>
          <cell r="AA111">
            <v>14543.677373960001</v>
          </cell>
        </row>
        <row r="112">
          <cell r="A112">
            <v>2107</v>
          </cell>
          <cell r="B112" t="str">
            <v>F03</v>
          </cell>
          <cell r="C112">
            <v>102665</v>
          </cell>
          <cell r="D112">
            <v>102665</v>
          </cell>
          <cell r="E112" t="str">
            <v>Guinness DIC  440can 1x12MPK Other Cust</v>
          </cell>
          <cell r="F112">
            <v>4.0999999999999996</v>
          </cell>
          <cell r="G112" t="str">
            <v>Major</v>
          </cell>
          <cell r="H112" t="str">
            <v>GB</v>
          </cell>
          <cell r="I112" t="str">
            <v>STOUT</v>
          </cell>
          <cell r="J112" t="str">
            <v>GNS</v>
          </cell>
          <cell r="K112" t="str">
            <v>GDIC</v>
          </cell>
          <cell r="L112" t="str">
            <v>Can</v>
          </cell>
          <cell r="M112">
            <v>440</v>
          </cell>
          <cell r="N112">
            <v>12</v>
          </cell>
          <cell r="O112">
            <v>0.1056</v>
          </cell>
          <cell r="P112" t="str">
            <v>ICS</v>
          </cell>
          <cell r="R112" t="str">
            <v>DN1</v>
          </cell>
          <cell r="S112" t="str">
            <v>RUNC</v>
          </cell>
          <cell r="T112">
            <v>364602</v>
          </cell>
          <cell r="U112">
            <v>38501.9712</v>
          </cell>
          <cell r="V112">
            <v>125097</v>
          </cell>
          <cell r="W112" t="str">
            <v>DN1</v>
          </cell>
          <cell r="X112">
            <v>23576.86</v>
          </cell>
          <cell r="Y112">
            <v>600013</v>
          </cell>
          <cell r="Z112" t="str">
            <v>DN1</v>
          </cell>
          <cell r="AA112">
            <v>22633.78483212</v>
          </cell>
        </row>
        <row r="113">
          <cell r="A113">
            <v>2108</v>
          </cell>
          <cell r="B113" t="str">
            <v>F03</v>
          </cell>
          <cell r="C113">
            <v>100593</v>
          </cell>
          <cell r="D113">
            <v>100593</v>
          </cell>
          <cell r="E113" t="str">
            <v>GDIC          440can 3x8MPK</v>
          </cell>
          <cell r="F113">
            <v>4.0999999999999996</v>
          </cell>
          <cell r="G113" t="str">
            <v>Major</v>
          </cell>
          <cell r="H113" t="str">
            <v>GB</v>
          </cell>
          <cell r="I113" t="str">
            <v>STOUT</v>
          </cell>
          <cell r="J113" t="str">
            <v>GNS</v>
          </cell>
          <cell r="K113" t="str">
            <v>GDIC</v>
          </cell>
          <cell r="L113" t="str">
            <v>Can</v>
          </cell>
          <cell r="M113">
            <v>440</v>
          </cell>
          <cell r="N113">
            <v>24</v>
          </cell>
          <cell r="O113">
            <v>0.1056</v>
          </cell>
          <cell r="P113" t="str">
            <v>ICS</v>
          </cell>
          <cell r="R113" t="str">
            <v>DN1</v>
          </cell>
          <cell r="S113" t="str">
            <v>RUNC</v>
          </cell>
          <cell r="T113">
            <v>391184</v>
          </cell>
          <cell r="U113">
            <v>41309.030400000003</v>
          </cell>
          <cell r="V113">
            <v>125097</v>
          </cell>
          <cell r="W113" t="str">
            <v>DN1</v>
          </cell>
          <cell r="X113">
            <v>25295.78</v>
          </cell>
          <cell r="Y113">
            <v>600013</v>
          </cell>
          <cell r="Z113" t="str">
            <v>DN1</v>
          </cell>
          <cell r="AA113">
            <v>24283.943823039997</v>
          </cell>
        </row>
        <row r="114">
          <cell r="A114">
            <v>2109</v>
          </cell>
          <cell r="B114" t="str">
            <v>F03</v>
          </cell>
          <cell r="C114">
            <v>100592</v>
          </cell>
          <cell r="D114">
            <v>100592</v>
          </cell>
          <cell r="E114" t="str">
            <v>GDIC          440can 6x4 standard</v>
          </cell>
          <cell r="F114">
            <v>4.0999999999999996</v>
          </cell>
          <cell r="G114" t="str">
            <v>Major</v>
          </cell>
          <cell r="H114" t="str">
            <v>GB</v>
          </cell>
          <cell r="I114" t="str">
            <v>STOUT</v>
          </cell>
          <cell r="J114" t="str">
            <v>GNS</v>
          </cell>
          <cell r="K114" t="str">
            <v>GDIC</v>
          </cell>
          <cell r="L114" t="str">
            <v>Can</v>
          </cell>
          <cell r="M114">
            <v>440</v>
          </cell>
          <cell r="N114">
            <v>24</v>
          </cell>
          <cell r="O114">
            <v>0.1056</v>
          </cell>
          <cell r="P114" t="str">
            <v>ICS</v>
          </cell>
          <cell r="R114" t="str">
            <v>DN1</v>
          </cell>
          <cell r="S114" t="str">
            <v>RUNC</v>
          </cell>
          <cell r="T114">
            <v>1932503</v>
          </cell>
          <cell r="U114">
            <v>204072.3168</v>
          </cell>
          <cell r="V114">
            <v>125097</v>
          </cell>
          <cell r="W114" t="str">
            <v>DN1</v>
          </cell>
          <cell r="X114">
            <v>124964.63</v>
          </cell>
          <cell r="Y114">
            <v>600013</v>
          </cell>
          <cell r="Z114" t="str">
            <v>DN1</v>
          </cell>
          <cell r="AA114">
            <v>119966.03718417999</v>
          </cell>
        </row>
        <row r="115">
          <cell r="A115">
            <v>2110</v>
          </cell>
          <cell r="B115" t="str">
            <v>F03</v>
          </cell>
          <cell r="C115">
            <v>102308</v>
          </cell>
          <cell r="D115">
            <v>102308</v>
          </cell>
          <cell r="E115" t="str">
            <v>GDIC          500can 6x4HCT +13.5% Free</v>
          </cell>
          <cell r="F115">
            <v>4.0999999999999996</v>
          </cell>
          <cell r="G115" t="str">
            <v>Major</v>
          </cell>
          <cell r="H115" t="str">
            <v>GB</v>
          </cell>
          <cell r="I115" t="str">
            <v>STOUT</v>
          </cell>
          <cell r="J115" t="str">
            <v>GNS</v>
          </cell>
          <cell r="K115" t="str">
            <v>GDIC</v>
          </cell>
          <cell r="L115" t="str">
            <v>Can</v>
          </cell>
          <cell r="M115">
            <v>500</v>
          </cell>
          <cell r="N115">
            <v>24</v>
          </cell>
          <cell r="O115">
            <v>0.12</v>
          </cell>
          <cell r="P115" t="str">
            <v>ICS</v>
          </cell>
          <cell r="R115" t="str">
            <v>DN1</v>
          </cell>
          <cell r="S115" t="str">
            <v>RUNC</v>
          </cell>
          <cell r="T115">
            <v>111853</v>
          </cell>
          <cell r="U115">
            <v>13422.36</v>
          </cell>
          <cell r="V115">
            <v>125097</v>
          </cell>
          <cell r="W115" t="str">
            <v>DN1</v>
          </cell>
          <cell r="X115">
            <v>8219.58</v>
          </cell>
          <cell r="Y115">
            <v>600013</v>
          </cell>
          <cell r="Z115" t="str">
            <v>DN1</v>
          </cell>
          <cell r="AA115">
            <v>7890.4741422500001</v>
          </cell>
        </row>
        <row r="116">
          <cell r="A116">
            <v>2111</v>
          </cell>
          <cell r="B116" t="str">
            <v>F03</v>
          </cell>
          <cell r="C116">
            <v>102768</v>
          </cell>
          <cell r="D116">
            <v>102768</v>
          </cell>
          <cell r="E116" t="str">
            <v>Guinness FES  330nrb 1x24CTN STD</v>
          </cell>
          <cell r="F116">
            <v>7.5</v>
          </cell>
          <cell r="G116" t="str">
            <v>Major</v>
          </cell>
          <cell r="H116" t="str">
            <v>GB</v>
          </cell>
          <cell r="I116" t="str">
            <v>STOUT</v>
          </cell>
          <cell r="J116" t="str">
            <v>GNS</v>
          </cell>
          <cell r="K116" t="str">
            <v>GFE</v>
          </cell>
          <cell r="L116" t="str">
            <v>Bottle</v>
          </cell>
          <cell r="M116">
            <v>330</v>
          </cell>
          <cell r="N116">
            <v>24</v>
          </cell>
          <cell r="O116">
            <v>7.9200000000000007E-2</v>
          </cell>
          <cell r="P116" t="str">
            <v>NRB</v>
          </cell>
          <cell r="R116" t="str">
            <v>DN1</v>
          </cell>
          <cell r="S116" t="str">
            <v>RUNC</v>
          </cell>
          <cell r="T116">
            <v>174192</v>
          </cell>
          <cell r="U116">
            <v>13796.006400000002</v>
          </cell>
          <cell r="V116">
            <v>125066</v>
          </cell>
          <cell r="W116" t="str">
            <v>DN1</v>
          </cell>
          <cell r="X116">
            <v>14149.18</v>
          </cell>
          <cell r="Y116">
            <v>600020</v>
          </cell>
          <cell r="Z116" t="str">
            <v>DN1</v>
          </cell>
          <cell r="AA116">
            <v>13866.200550239999</v>
          </cell>
        </row>
        <row r="117">
          <cell r="A117">
            <v>2112</v>
          </cell>
          <cell r="B117" t="str">
            <v>F03</v>
          </cell>
          <cell r="C117">
            <v>102872</v>
          </cell>
          <cell r="D117">
            <v>102872</v>
          </cell>
          <cell r="E117" t="str">
            <v>Guinness Original 275nrb 1x24 Tray Standard</v>
          </cell>
          <cell r="F117">
            <v>4.2</v>
          </cell>
          <cell r="G117" t="str">
            <v>Major</v>
          </cell>
          <cell r="H117" t="str">
            <v>GB</v>
          </cell>
          <cell r="I117" t="str">
            <v>STOUT</v>
          </cell>
          <cell r="J117" t="str">
            <v>GNS</v>
          </cell>
          <cell r="K117" t="str">
            <v>GO</v>
          </cell>
          <cell r="L117" t="str">
            <v>Bottle</v>
          </cell>
          <cell r="M117">
            <v>275</v>
          </cell>
          <cell r="N117">
            <v>24</v>
          </cell>
          <cell r="O117">
            <v>6.6000000000000003E-2</v>
          </cell>
          <cell r="P117" t="str">
            <v>NRB</v>
          </cell>
          <cell r="R117" t="str">
            <v>DN1</v>
          </cell>
          <cell r="S117" t="str">
            <v>HY1</v>
          </cell>
          <cell r="T117">
            <v>48030</v>
          </cell>
          <cell r="U117">
            <v>3169.98</v>
          </cell>
          <cell r="V117">
            <v>125097</v>
          </cell>
          <cell r="W117" t="str">
            <v>DN1</v>
          </cell>
          <cell r="X117">
            <v>1969.9</v>
          </cell>
          <cell r="Y117">
            <v>600013</v>
          </cell>
          <cell r="Z117" t="str">
            <v>DN1</v>
          </cell>
          <cell r="AA117">
            <v>1891.1044020000002</v>
          </cell>
        </row>
        <row r="118">
          <cell r="A118">
            <v>2113</v>
          </cell>
          <cell r="B118" t="str">
            <v>F03</v>
          </cell>
          <cell r="C118">
            <v>102861</v>
          </cell>
          <cell r="D118">
            <v>102861</v>
          </cell>
          <cell r="E118" t="str">
            <v>Guinness Orig 275can 6x4HCT Standard</v>
          </cell>
          <cell r="F118">
            <v>4.2</v>
          </cell>
          <cell r="G118" t="str">
            <v>Major</v>
          </cell>
          <cell r="H118" t="str">
            <v>GB</v>
          </cell>
          <cell r="I118" t="str">
            <v>STOUT</v>
          </cell>
          <cell r="J118" t="str">
            <v>GNS</v>
          </cell>
          <cell r="K118" t="str">
            <v>GO</v>
          </cell>
          <cell r="L118" t="str">
            <v>Can</v>
          </cell>
          <cell r="M118">
            <v>275</v>
          </cell>
          <cell r="N118">
            <v>24</v>
          </cell>
          <cell r="O118">
            <v>6.6000000000000003E-2</v>
          </cell>
          <cell r="P118" t="str">
            <v>Std</v>
          </cell>
          <cell r="R118" t="str">
            <v>DN1</v>
          </cell>
          <cell r="S118" t="str">
            <v>BF3</v>
          </cell>
          <cell r="T118">
            <v>119303</v>
          </cell>
          <cell r="U118">
            <v>7873.9980000000005</v>
          </cell>
          <cell r="V118">
            <v>125097</v>
          </cell>
          <cell r="W118" t="str">
            <v>DN1</v>
          </cell>
          <cell r="X118">
            <v>4979.08</v>
          </cell>
          <cell r="Y118">
            <v>600013</v>
          </cell>
          <cell r="Z118" t="str">
            <v>DN1</v>
          </cell>
          <cell r="AA118">
            <v>4779.9200301399997</v>
          </cell>
        </row>
        <row r="119">
          <cell r="A119">
            <v>2114</v>
          </cell>
          <cell r="B119" t="str">
            <v>F03</v>
          </cell>
          <cell r="C119">
            <v>102858</v>
          </cell>
          <cell r="D119">
            <v>102858</v>
          </cell>
          <cell r="E119" t="str">
            <v>Guinness Orig 330nrb 6x4CPT Standard</v>
          </cell>
          <cell r="F119">
            <v>4.2</v>
          </cell>
          <cell r="G119" t="str">
            <v>Major</v>
          </cell>
          <cell r="H119" t="str">
            <v>GB</v>
          </cell>
          <cell r="I119" t="str">
            <v>STOUT</v>
          </cell>
          <cell r="J119" t="str">
            <v>GNS</v>
          </cell>
          <cell r="K119" t="str">
            <v>GO</v>
          </cell>
          <cell r="L119" t="str">
            <v>Bottle</v>
          </cell>
          <cell r="M119">
            <v>330</v>
          </cell>
          <cell r="N119">
            <v>24</v>
          </cell>
          <cell r="O119">
            <v>7.9200000000000007E-2</v>
          </cell>
          <cell r="P119" t="str">
            <v>NRB</v>
          </cell>
          <cell r="R119" t="str">
            <v>DN1</v>
          </cell>
          <cell r="S119" t="str">
            <v>RUNC</v>
          </cell>
          <cell r="T119">
            <v>260735</v>
          </cell>
          <cell r="U119">
            <v>20650.212000000003</v>
          </cell>
          <cell r="V119">
            <v>125097</v>
          </cell>
          <cell r="W119" t="str">
            <v>DN1</v>
          </cell>
          <cell r="X119">
            <v>12832.53</v>
          </cell>
          <cell r="Y119">
            <v>600013</v>
          </cell>
          <cell r="Z119" t="str">
            <v>DN1</v>
          </cell>
          <cell r="AA119">
            <v>12319.228138800001</v>
          </cell>
        </row>
        <row r="120">
          <cell r="A120">
            <v>2115</v>
          </cell>
          <cell r="B120" t="str">
            <v>F03</v>
          </cell>
          <cell r="C120">
            <v>102860</v>
          </cell>
          <cell r="D120">
            <v>102860</v>
          </cell>
          <cell r="E120" t="str">
            <v>Guinness Orig 440can 2x12MP Standard</v>
          </cell>
          <cell r="F120">
            <v>4.2</v>
          </cell>
          <cell r="G120" t="str">
            <v>Major</v>
          </cell>
          <cell r="H120" t="str">
            <v>GB</v>
          </cell>
          <cell r="I120" t="str">
            <v>STOUT</v>
          </cell>
          <cell r="J120" t="str">
            <v>GNS</v>
          </cell>
          <cell r="K120" t="str">
            <v>GO</v>
          </cell>
          <cell r="L120" t="str">
            <v>Can</v>
          </cell>
          <cell r="M120">
            <v>440</v>
          </cell>
          <cell r="N120">
            <v>24</v>
          </cell>
          <cell r="O120">
            <v>0.1056</v>
          </cell>
          <cell r="P120" t="str">
            <v>Std</v>
          </cell>
          <cell r="R120" t="str">
            <v>DN1</v>
          </cell>
          <cell r="S120" t="str">
            <v>BF3</v>
          </cell>
          <cell r="T120">
            <v>376651</v>
          </cell>
          <cell r="U120">
            <v>39774.345600000001</v>
          </cell>
          <cell r="V120">
            <v>125097</v>
          </cell>
          <cell r="W120" t="str">
            <v>DN1</v>
          </cell>
          <cell r="X120">
            <v>25151.11</v>
          </cell>
          <cell r="Y120">
            <v>600013</v>
          </cell>
          <cell r="Z120" t="str">
            <v>DN1</v>
          </cell>
          <cell r="AA120">
            <v>24145.06546111</v>
          </cell>
        </row>
        <row r="121">
          <cell r="A121">
            <v>2116</v>
          </cell>
          <cell r="B121" t="str">
            <v>F03</v>
          </cell>
          <cell r="C121">
            <v>102859</v>
          </cell>
          <cell r="D121">
            <v>102859</v>
          </cell>
          <cell r="E121" t="str">
            <v>Guinness Orig 440can 6x4HCT Standard</v>
          </cell>
          <cell r="F121">
            <v>4.2</v>
          </cell>
          <cell r="G121" t="str">
            <v>Major</v>
          </cell>
          <cell r="H121" t="str">
            <v>GB</v>
          </cell>
          <cell r="I121" t="str">
            <v>STOUT</v>
          </cell>
          <cell r="J121" t="str">
            <v>GNS</v>
          </cell>
          <cell r="K121" t="str">
            <v>GO</v>
          </cell>
          <cell r="L121" t="str">
            <v>Can</v>
          </cell>
          <cell r="M121">
            <v>440</v>
          </cell>
          <cell r="N121">
            <v>24</v>
          </cell>
          <cell r="O121">
            <v>0.1056</v>
          </cell>
          <cell r="P121" t="str">
            <v>Std</v>
          </cell>
          <cell r="R121" t="str">
            <v>DN1</v>
          </cell>
          <cell r="S121" t="str">
            <v>BF3</v>
          </cell>
          <cell r="T121">
            <v>1250738</v>
          </cell>
          <cell r="U121">
            <v>132077.93280000001</v>
          </cell>
          <cell r="V121">
            <v>125097</v>
          </cell>
          <cell r="W121" t="str">
            <v>DN1</v>
          </cell>
          <cell r="X121">
            <v>83963.16</v>
          </cell>
          <cell r="Y121">
            <v>600013</v>
          </cell>
          <cell r="Z121" t="str">
            <v>DN1</v>
          </cell>
          <cell r="AA121">
            <v>80604.635897080007</v>
          </cell>
        </row>
        <row r="122">
          <cell r="A122">
            <v>2117</v>
          </cell>
          <cell r="B122" t="str">
            <v>F03</v>
          </cell>
          <cell r="C122">
            <v>102863</v>
          </cell>
          <cell r="D122">
            <v>102863</v>
          </cell>
          <cell r="E122" t="str">
            <v>Guinness Orig 500nrb 12x1 Tray Standard</v>
          </cell>
          <cell r="F122">
            <v>4.2</v>
          </cell>
          <cell r="G122" t="str">
            <v>Major</v>
          </cell>
          <cell r="H122" t="str">
            <v>GB</v>
          </cell>
          <cell r="I122" t="str">
            <v>STOUT</v>
          </cell>
          <cell r="J122" t="str">
            <v>GNS</v>
          </cell>
          <cell r="K122" t="str">
            <v>GO</v>
          </cell>
          <cell r="L122" t="str">
            <v>Bottle</v>
          </cell>
          <cell r="M122">
            <v>500</v>
          </cell>
          <cell r="N122">
            <v>12</v>
          </cell>
          <cell r="O122">
            <v>0.06</v>
          </cell>
          <cell r="P122" t="str">
            <v>NRB</v>
          </cell>
          <cell r="R122" t="str">
            <v>DN1</v>
          </cell>
          <cell r="S122" t="str">
            <v>PI1</v>
          </cell>
          <cell r="T122">
            <v>346213</v>
          </cell>
          <cell r="U122">
            <v>20772.78</v>
          </cell>
          <cell r="V122">
            <v>125097</v>
          </cell>
          <cell r="W122" t="str">
            <v>DN1</v>
          </cell>
          <cell r="X122">
            <v>13030.14</v>
          </cell>
          <cell r="Y122">
            <v>600013</v>
          </cell>
          <cell r="Z122" t="str">
            <v>DN1</v>
          </cell>
          <cell r="AA122">
            <v>12508.93534975</v>
          </cell>
        </row>
        <row r="123">
          <cell r="A123">
            <v>2118</v>
          </cell>
          <cell r="B123" t="str">
            <v>F03</v>
          </cell>
          <cell r="C123">
            <v>125000</v>
          </cell>
          <cell r="D123">
            <v>125000</v>
          </cell>
          <cell r="E123" t="str">
            <v>PCGO bulk</v>
          </cell>
          <cell r="F123">
            <v>4.2</v>
          </cell>
          <cell r="G123" t="str">
            <v>Major</v>
          </cell>
          <cell r="H123" t="str">
            <v>GB</v>
          </cell>
          <cell r="I123" t="str">
            <v>STOUT</v>
          </cell>
          <cell r="J123" t="str">
            <v>GNS</v>
          </cell>
          <cell r="K123" t="str">
            <v>GO</v>
          </cell>
          <cell r="L123" t="str">
            <v xml:space="preserve">Bulk </v>
          </cell>
          <cell r="M123" t="str">
            <v>Hl</v>
          </cell>
          <cell r="N123">
            <v>1</v>
          </cell>
          <cell r="O123">
            <v>1</v>
          </cell>
          <cell r="P123" t="str">
            <v xml:space="preserve">Bulk </v>
          </cell>
          <cell r="R123" t="str">
            <v>DN1</v>
          </cell>
          <cell r="S123" t="str">
            <v>BULK</v>
          </cell>
          <cell r="T123">
            <v>18400</v>
          </cell>
          <cell r="U123">
            <v>18400</v>
          </cell>
          <cell r="V123">
            <v>125097</v>
          </cell>
          <cell r="W123" t="str">
            <v>DN1</v>
          </cell>
          <cell r="X123">
            <v>11205.6</v>
          </cell>
          <cell r="Y123">
            <v>600013</v>
          </cell>
          <cell r="Z123" t="str">
            <v>DN1</v>
          </cell>
          <cell r="AA123">
            <v>10757.376</v>
          </cell>
        </row>
        <row r="124">
          <cell r="A124">
            <v>2119</v>
          </cell>
          <cell r="B124" t="str">
            <v>F03</v>
          </cell>
          <cell r="C124">
            <v>102792</v>
          </cell>
          <cell r="D124">
            <v>102792</v>
          </cell>
          <cell r="E124" t="str">
            <v>Kaliber       330nrb 1x24CTN Standard</v>
          </cell>
          <cell r="F124">
            <v>0</v>
          </cell>
          <cell r="G124" t="str">
            <v>Major</v>
          </cell>
          <cell r="H124" t="str">
            <v>GB</v>
          </cell>
          <cell r="I124" t="str">
            <v>NAB/LABS</v>
          </cell>
          <cell r="J124" t="str">
            <v>KAL</v>
          </cell>
          <cell r="K124" t="str">
            <v>KAL</v>
          </cell>
          <cell r="L124" t="str">
            <v>Bottle</v>
          </cell>
          <cell r="M124">
            <v>330</v>
          </cell>
          <cell r="N124">
            <v>24</v>
          </cell>
          <cell r="O124">
            <v>7.9200000000000007E-2</v>
          </cell>
          <cell r="P124" t="str">
            <v>NRB</v>
          </cell>
          <cell r="R124" t="str">
            <v>DK2</v>
          </cell>
          <cell r="S124" t="str">
            <v>RUNC</v>
          </cell>
          <cell r="T124">
            <v>72190</v>
          </cell>
          <cell r="U124">
            <v>5717.4480000000003</v>
          </cell>
          <cell r="V124">
            <v>125257</v>
          </cell>
          <cell r="W124" t="str">
            <v>Bought</v>
          </cell>
          <cell r="X124">
            <v>4235.1375106958358</v>
          </cell>
          <cell r="Y124">
            <v>600029</v>
          </cell>
          <cell r="Z124" t="str">
            <v>DK2</v>
          </cell>
          <cell r="AA124">
            <v>4134.7647840565796</v>
          </cell>
        </row>
        <row r="125">
          <cell r="A125">
            <v>2120</v>
          </cell>
          <cell r="B125" t="str">
            <v>F03</v>
          </cell>
          <cell r="C125">
            <v>102793</v>
          </cell>
          <cell r="D125">
            <v>102793</v>
          </cell>
          <cell r="E125" t="str">
            <v>Kaliber       440can 6x4HCT Standard</v>
          </cell>
          <cell r="F125">
            <v>0</v>
          </cell>
          <cell r="G125" t="str">
            <v>Major</v>
          </cell>
          <cell r="H125" t="str">
            <v>GB</v>
          </cell>
          <cell r="I125" t="str">
            <v>NAB/LABS</v>
          </cell>
          <cell r="J125" t="str">
            <v>KAL</v>
          </cell>
          <cell r="K125" t="str">
            <v>KAL</v>
          </cell>
          <cell r="L125" t="str">
            <v>Can</v>
          </cell>
          <cell r="M125">
            <v>440</v>
          </cell>
          <cell r="N125">
            <v>24</v>
          </cell>
          <cell r="O125">
            <v>0.1056</v>
          </cell>
          <cell r="P125" t="str">
            <v>Std</v>
          </cell>
          <cell r="R125" t="str">
            <v>DK2</v>
          </cell>
          <cell r="S125" t="str">
            <v>BF3</v>
          </cell>
          <cell r="T125">
            <v>570788</v>
          </cell>
          <cell r="U125">
            <v>60275.212800000001</v>
          </cell>
          <cell r="V125">
            <v>125257</v>
          </cell>
          <cell r="W125" t="str">
            <v>Bought</v>
          </cell>
          <cell r="X125">
            <v>44648.209252529057</v>
          </cell>
          <cell r="Y125">
            <v>600029</v>
          </cell>
          <cell r="Z125" t="str">
            <v>DK2</v>
          </cell>
          <cell r="AA125">
            <v>43590.047034438503</v>
          </cell>
        </row>
        <row r="126">
          <cell r="A126">
            <v>2121</v>
          </cell>
          <cell r="B126" t="str">
            <v>F03</v>
          </cell>
          <cell r="C126">
            <v>125003</v>
          </cell>
          <cell r="D126">
            <v>125003</v>
          </cell>
          <cell r="E126" t="str">
            <v>Kaliber Bulk</v>
          </cell>
          <cell r="F126">
            <v>0</v>
          </cell>
          <cell r="G126" t="str">
            <v>Major</v>
          </cell>
          <cell r="H126" t="str">
            <v>GB</v>
          </cell>
          <cell r="I126" t="str">
            <v>NAB/LABS</v>
          </cell>
          <cell r="J126" t="str">
            <v>KAL</v>
          </cell>
          <cell r="K126" t="str">
            <v>KAL</v>
          </cell>
          <cell r="L126" t="str">
            <v xml:space="preserve">Bulk </v>
          </cell>
          <cell r="M126" t="str">
            <v>Hl</v>
          </cell>
          <cell r="N126">
            <v>1</v>
          </cell>
          <cell r="O126">
            <v>1</v>
          </cell>
          <cell r="P126" t="str">
            <v xml:space="preserve">Bulk </v>
          </cell>
          <cell r="R126" t="str">
            <v>DK2</v>
          </cell>
          <cell r="S126" t="str">
            <v>BULK</v>
          </cell>
          <cell r="T126">
            <v>43430</v>
          </cell>
          <cell r="U126">
            <v>43430</v>
          </cell>
          <cell r="V126">
            <v>125257</v>
          </cell>
          <cell r="W126" t="str">
            <v>Bought</v>
          </cell>
          <cell r="X126">
            <v>32170.300821191573</v>
          </cell>
          <cell r="Y126">
            <v>600029</v>
          </cell>
          <cell r="Z126" t="str">
            <v>DK2</v>
          </cell>
          <cell r="AA126">
            <v>31407.864937569564</v>
          </cell>
        </row>
        <row r="127">
          <cell r="A127">
            <v>2122</v>
          </cell>
          <cell r="B127" t="str">
            <v>F03</v>
          </cell>
          <cell r="C127">
            <v>100090</v>
          </cell>
          <cell r="D127">
            <v>100090</v>
          </cell>
          <cell r="E127" t="str">
            <v>Guinness FES 330can 6x4HCW W/wide 100pp</v>
          </cell>
          <cell r="F127">
            <v>7.5</v>
          </cell>
          <cell r="G127" t="str">
            <v>Major</v>
          </cell>
          <cell r="H127" t="str">
            <v>GB UK Diplomatic Sales</v>
          </cell>
          <cell r="I127" t="str">
            <v>STOUT</v>
          </cell>
          <cell r="J127" t="str">
            <v>GNS</v>
          </cell>
          <cell r="K127" t="str">
            <v>GFE</v>
          </cell>
          <cell r="L127" t="str">
            <v>Can</v>
          </cell>
          <cell r="M127">
            <v>330</v>
          </cell>
          <cell r="N127">
            <v>24</v>
          </cell>
          <cell r="O127">
            <v>7.9200000000000007E-2</v>
          </cell>
          <cell r="P127" t="str">
            <v>Std</v>
          </cell>
          <cell r="R127" t="str">
            <v>DN1</v>
          </cell>
          <cell r="S127" t="str">
            <v>BF3</v>
          </cell>
          <cell r="T127">
            <v>15166</v>
          </cell>
          <cell r="U127">
            <v>1201.1472000000001</v>
          </cell>
          <cell r="V127">
            <v>125066</v>
          </cell>
          <cell r="W127" t="str">
            <v>DN1</v>
          </cell>
          <cell r="X127">
            <v>1219.1600000000001</v>
          </cell>
          <cell r="Y127">
            <v>600020</v>
          </cell>
          <cell r="Z127" t="str">
            <v>DN1</v>
          </cell>
          <cell r="AA127">
            <v>1194.7805132000001</v>
          </cell>
        </row>
        <row r="128">
          <cell r="A128">
            <v>2123</v>
          </cell>
          <cell r="B128" t="str">
            <v>F03</v>
          </cell>
          <cell r="C128">
            <v>100201</v>
          </cell>
          <cell r="D128">
            <v>100201</v>
          </cell>
          <cell r="E128" t="str">
            <v>Guinness Bitt 440can 06x4HCT W/wide 80pp</v>
          </cell>
          <cell r="F128">
            <v>4.4000000000000004</v>
          </cell>
          <cell r="G128" t="str">
            <v>Major</v>
          </cell>
          <cell r="H128" t="str">
            <v>GB UK ship store</v>
          </cell>
          <cell r="I128" t="str">
            <v>ALE</v>
          </cell>
          <cell r="J128" t="str">
            <v>GB</v>
          </cell>
          <cell r="K128" t="str">
            <v>GB</v>
          </cell>
          <cell r="L128" t="str">
            <v>Can</v>
          </cell>
          <cell r="M128">
            <v>440</v>
          </cell>
          <cell r="N128">
            <v>24</v>
          </cell>
          <cell r="O128">
            <v>0.1056</v>
          </cell>
          <cell r="P128" t="str">
            <v>Std</v>
          </cell>
          <cell r="R128" t="str">
            <v>BURTON</v>
          </cell>
          <cell r="S128" t="str">
            <v>RUNC</v>
          </cell>
          <cell r="T128">
            <v>381</v>
          </cell>
          <cell r="U128">
            <v>40.233600000000003</v>
          </cell>
          <cell r="V128">
            <v>125308</v>
          </cell>
          <cell r="W128" t="str">
            <v>Bought</v>
          </cell>
          <cell r="X128">
            <v>41.91</v>
          </cell>
          <cell r="Y128"/>
          <cell r="Z128"/>
          <cell r="AA128"/>
        </row>
        <row r="129">
          <cell r="A129">
            <v>2124</v>
          </cell>
          <cell r="B129" t="str">
            <v>F03</v>
          </cell>
          <cell r="C129">
            <v>100654</v>
          </cell>
          <cell r="D129">
            <v>101047</v>
          </cell>
          <cell r="E129" t="str">
            <v>Guinness IDS  30LKeg         Euro 6pp</v>
          </cell>
          <cell r="F129">
            <v>4.2</v>
          </cell>
          <cell r="G129" t="str">
            <v>Major</v>
          </cell>
          <cell r="H129" t="str">
            <v>GB UK ship store</v>
          </cell>
          <cell r="I129" t="str">
            <v>STOUT</v>
          </cell>
          <cell r="J129" t="str">
            <v>GNS</v>
          </cell>
          <cell r="K129" t="str">
            <v>GD</v>
          </cell>
          <cell r="L129" t="str">
            <v>Keg</v>
          </cell>
          <cell r="M129" t="str">
            <v>30L</v>
          </cell>
          <cell r="N129">
            <v>1</v>
          </cell>
          <cell r="O129">
            <v>0.3</v>
          </cell>
          <cell r="P129" t="str">
            <v>Keg</v>
          </cell>
          <cell r="R129" t="str">
            <v>DN1</v>
          </cell>
          <cell r="S129" t="str">
            <v>DN1</v>
          </cell>
          <cell r="T129">
            <v>1898</v>
          </cell>
          <cell r="U129">
            <v>569.4</v>
          </cell>
          <cell r="V129">
            <v>125163</v>
          </cell>
          <cell r="W129" t="str">
            <v>DN1</v>
          </cell>
          <cell r="X129">
            <v>609.26</v>
          </cell>
          <cell r="Y129">
            <v>600010</v>
          </cell>
          <cell r="Z129" t="str">
            <v>DN1</v>
          </cell>
          <cell r="AA129">
            <v>372.70684360000001</v>
          </cell>
        </row>
        <row r="130">
          <cell r="A130">
            <v>2125</v>
          </cell>
          <cell r="B130" t="str">
            <v>F03</v>
          </cell>
          <cell r="C130">
            <v>102733</v>
          </cell>
          <cell r="D130">
            <v>102733</v>
          </cell>
          <cell r="E130" t="str">
            <v>Guinness IDS  44can 06x4HCT FW Scan 99p</v>
          </cell>
          <cell r="F130">
            <v>4.2</v>
          </cell>
          <cell r="G130" t="str">
            <v>Major</v>
          </cell>
          <cell r="H130" t="str">
            <v>GB UK ship store</v>
          </cell>
          <cell r="I130" t="str">
            <v>STOUT</v>
          </cell>
          <cell r="J130" t="str">
            <v>GNS</v>
          </cell>
          <cell r="K130" t="str">
            <v>GDIC</v>
          </cell>
          <cell r="L130" t="str">
            <v>Can</v>
          </cell>
          <cell r="M130">
            <v>440</v>
          </cell>
          <cell r="N130">
            <v>24</v>
          </cell>
          <cell r="O130">
            <v>0.1056</v>
          </cell>
          <cell r="P130" t="str">
            <v>ICS</v>
          </cell>
          <cell r="R130" t="str">
            <v>DN1</v>
          </cell>
          <cell r="S130" t="str">
            <v>RUNC</v>
          </cell>
          <cell r="T130">
            <v>2276</v>
          </cell>
          <cell r="U130">
            <v>240.34559999999999</v>
          </cell>
          <cell r="V130">
            <v>125097</v>
          </cell>
          <cell r="W130" t="str">
            <v>DN1</v>
          </cell>
          <cell r="X130">
            <v>150.88999999999999</v>
          </cell>
          <cell r="Y130">
            <v>600013</v>
          </cell>
          <cell r="Z130" t="str">
            <v>DN1</v>
          </cell>
          <cell r="AA130">
            <v>144.85759044000002</v>
          </cell>
        </row>
        <row r="131">
          <cell r="A131">
            <v>2126</v>
          </cell>
          <cell r="B131" t="str">
            <v>F03</v>
          </cell>
          <cell r="C131">
            <v>100718</v>
          </cell>
          <cell r="D131">
            <v>100718</v>
          </cell>
          <cell r="E131" t="str">
            <v>Guinness DC   440can New F/widget 80pp</v>
          </cell>
          <cell r="F131">
            <v>4.0999999999999996</v>
          </cell>
          <cell r="G131" t="str">
            <v>Major</v>
          </cell>
          <cell r="H131" t="str">
            <v>GB UK ship store</v>
          </cell>
          <cell r="I131" t="str">
            <v>STOUT</v>
          </cell>
          <cell r="J131" t="str">
            <v>GNS</v>
          </cell>
          <cell r="K131" t="str">
            <v>GDIC</v>
          </cell>
          <cell r="L131" t="str">
            <v>Can</v>
          </cell>
          <cell r="M131">
            <v>440</v>
          </cell>
          <cell r="N131">
            <v>24</v>
          </cell>
          <cell r="O131">
            <v>0.1056</v>
          </cell>
          <cell r="P131" t="str">
            <v>ICS</v>
          </cell>
          <cell r="R131" t="str">
            <v>DN1</v>
          </cell>
          <cell r="S131" t="str">
            <v>RUNC</v>
          </cell>
          <cell r="T131">
            <v>3791</v>
          </cell>
          <cell r="U131">
            <v>400.32959999999997</v>
          </cell>
          <cell r="V131">
            <v>125097</v>
          </cell>
          <cell r="W131" t="str">
            <v>DN1</v>
          </cell>
          <cell r="X131">
            <v>245.14</v>
          </cell>
          <cell r="Y131">
            <v>600013</v>
          </cell>
          <cell r="Z131" t="str">
            <v>DN1</v>
          </cell>
          <cell r="AA131">
            <v>235.33792546000001</v>
          </cell>
        </row>
        <row r="132">
          <cell r="A132">
            <v>2127</v>
          </cell>
          <cell r="B132" t="str">
            <v>F03</v>
          </cell>
          <cell r="C132">
            <v>100682</v>
          </cell>
          <cell r="D132">
            <v>100682</v>
          </cell>
          <cell r="E132" t="str">
            <v>Guinness DC   3x8mpk w/wide 80pp</v>
          </cell>
          <cell r="F132">
            <v>4.0999999999999996</v>
          </cell>
          <cell r="G132" t="str">
            <v>Major</v>
          </cell>
          <cell r="H132" t="str">
            <v>GB UK ship store</v>
          </cell>
          <cell r="I132" t="str">
            <v>STOUT</v>
          </cell>
          <cell r="J132" t="str">
            <v>GNS</v>
          </cell>
          <cell r="K132" t="str">
            <v>GDIC</v>
          </cell>
          <cell r="L132" t="str">
            <v>Can</v>
          </cell>
          <cell r="M132">
            <v>440</v>
          </cell>
          <cell r="N132">
            <v>24</v>
          </cell>
          <cell r="O132">
            <v>0.1056</v>
          </cell>
          <cell r="P132" t="str">
            <v>ICS</v>
          </cell>
          <cell r="R132" t="str">
            <v>DN1</v>
          </cell>
          <cell r="S132" t="str">
            <v>RUNC</v>
          </cell>
          <cell r="T132">
            <v>11374</v>
          </cell>
          <cell r="U132">
            <v>1201.0944</v>
          </cell>
          <cell r="V132">
            <v>125097</v>
          </cell>
          <cell r="W132" t="str">
            <v>DN1</v>
          </cell>
          <cell r="X132">
            <v>735.5</v>
          </cell>
          <cell r="Y132">
            <v>600013</v>
          </cell>
          <cell r="Z132" t="str">
            <v>DN1</v>
          </cell>
          <cell r="AA132">
            <v>706.07585443999994</v>
          </cell>
        </row>
        <row r="133">
          <cell r="A133">
            <v>2128</v>
          </cell>
          <cell r="B133" t="str">
            <v>F03</v>
          </cell>
          <cell r="C133">
            <v>102574</v>
          </cell>
          <cell r="D133">
            <v>102574</v>
          </cell>
          <cell r="E133" t="str">
            <v>Guinness PDG  440can 06x4SLT STD 100</v>
          </cell>
          <cell r="F133">
            <v>4.0999999999999996</v>
          </cell>
          <cell r="G133" t="str">
            <v>Major</v>
          </cell>
          <cell r="H133" t="str">
            <v>GB UK ship store</v>
          </cell>
          <cell r="I133" t="str">
            <v>STOUT</v>
          </cell>
          <cell r="J133" t="str">
            <v>GNS</v>
          </cell>
          <cell r="K133" t="str">
            <v>GDIC</v>
          </cell>
          <cell r="L133" t="str">
            <v>Can</v>
          </cell>
          <cell r="M133">
            <v>440</v>
          </cell>
          <cell r="N133">
            <v>24</v>
          </cell>
          <cell r="O133">
            <v>0.1056</v>
          </cell>
          <cell r="P133" t="str">
            <v>ICS</v>
          </cell>
          <cell r="R133" t="str">
            <v>DN1</v>
          </cell>
          <cell r="S133" t="str">
            <v>RUNC</v>
          </cell>
          <cell r="T133">
            <v>12136</v>
          </cell>
          <cell r="U133">
            <v>1281.5616</v>
          </cell>
          <cell r="V133">
            <v>125097</v>
          </cell>
          <cell r="W133" t="str">
            <v>DN1</v>
          </cell>
          <cell r="X133">
            <v>784.77</v>
          </cell>
          <cell r="Y133">
            <v>600013</v>
          </cell>
          <cell r="Z133" t="str">
            <v>DN1</v>
          </cell>
          <cell r="AA133">
            <v>753.37933615999998</v>
          </cell>
        </row>
        <row r="134">
          <cell r="A134">
            <v>2129</v>
          </cell>
          <cell r="B134" t="str">
            <v>F03</v>
          </cell>
          <cell r="C134">
            <v>102824</v>
          </cell>
          <cell r="D134">
            <v>102824</v>
          </cell>
          <cell r="E134" t="str">
            <v>Guinness DIC 500can 6x4HCT Big Can</v>
          </cell>
          <cell r="F134">
            <v>4.0999999999999996</v>
          </cell>
          <cell r="G134" t="str">
            <v>Major</v>
          </cell>
          <cell r="H134" t="str">
            <v>GB UK ship store</v>
          </cell>
          <cell r="I134" t="str">
            <v>STOUT</v>
          </cell>
          <cell r="J134" t="str">
            <v>GNS</v>
          </cell>
          <cell r="K134" t="str">
            <v>GDIC</v>
          </cell>
          <cell r="L134" t="str">
            <v>Can</v>
          </cell>
          <cell r="M134">
            <v>500</v>
          </cell>
          <cell r="N134">
            <v>24</v>
          </cell>
          <cell r="O134">
            <v>0.12</v>
          </cell>
          <cell r="P134" t="str">
            <v>ICS</v>
          </cell>
          <cell r="R134" t="str">
            <v>DN1</v>
          </cell>
          <cell r="S134" t="str">
            <v>RUNC</v>
          </cell>
          <cell r="T134">
            <v>124287</v>
          </cell>
          <cell r="U134">
            <v>14914.44</v>
          </cell>
          <cell r="V134">
            <v>125097</v>
          </cell>
          <cell r="W134" t="str">
            <v>DN1</v>
          </cell>
          <cell r="X134">
            <v>9132.93</v>
          </cell>
          <cell r="Y134">
            <v>600013</v>
          </cell>
          <cell r="Z134" t="str">
            <v>DN1</v>
          </cell>
          <cell r="AA134">
            <v>8767.6089127499999</v>
          </cell>
        </row>
        <row r="135">
          <cell r="A135">
            <v>2130</v>
          </cell>
          <cell r="B135" t="str">
            <v>F03</v>
          </cell>
          <cell r="C135">
            <v>101191</v>
          </cell>
          <cell r="D135">
            <v>101191</v>
          </cell>
          <cell r="E135" t="str">
            <v>Guinness ES71 330nrb 6x4CPT PE 54pp</v>
          </cell>
          <cell r="F135">
            <v>5</v>
          </cell>
          <cell r="G135" t="str">
            <v>Major</v>
          </cell>
          <cell r="H135" t="str">
            <v>GB UK ship store</v>
          </cell>
          <cell r="I135" t="str">
            <v>STOUT</v>
          </cell>
          <cell r="J135" t="str">
            <v>GNS</v>
          </cell>
          <cell r="K135" t="str">
            <v>GES</v>
          </cell>
          <cell r="L135" t="str">
            <v>Bottle</v>
          </cell>
          <cell r="M135">
            <v>330</v>
          </cell>
          <cell r="N135">
            <v>24</v>
          </cell>
          <cell r="O135">
            <v>7.9200000000000007E-2</v>
          </cell>
          <cell r="P135" t="str">
            <v>NRB</v>
          </cell>
          <cell r="R135" t="str">
            <v>DN1</v>
          </cell>
          <cell r="S135" t="str">
            <v>BF3</v>
          </cell>
          <cell r="T135">
            <v>230</v>
          </cell>
          <cell r="U135">
            <v>18.216000000000001</v>
          </cell>
          <cell r="V135">
            <v>125232</v>
          </cell>
          <cell r="W135" t="str">
            <v>DN1</v>
          </cell>
          <cell r="X135">
            <v>13.28</v>
          </cell>
          <cell r="Y135">
            <v>600013</v>
          </cell>
          <cell r="Z135" t="str">
            <v>DN1</v>
          </cell>
          <cell r="AA135">
            <v>13.739907899999999</v>
          </cell>
        </row>
        <row r="136">
          <cell r="A136">
            <v>2131</v>
          </cell>
          <cell r="B136" t="str">
            <v>F03</v>
          </cell>
          <cell r="C136">
            <v>100538</v>
          </cell>
          <cell r="D136">
            <v>100538</v>
          </cell>
          <cell r="E136" t="str">
            <v>Guinness FES 330nrb 6x4 CPW E-Eur 54pp</v>
          </cell>
          <cell r="F136">
            <v>7.5</v>
          </cell>
          <cell r="G136" t="str">
            <v>Major</v>
          </cell>
          <cell r="H136" t="str">
            <v>GB UK ship store</v>
          </cell>
          <cell r="I136" t="str">
            <v>STOUT</v>
          </cell>
          <cell r="J136" t="str">
            <v>GNS</v>
          </cell>
          <cell r="K136" t="str">
            <v>GFE</v>
          </cell>
          <cell r="L136" t="str">
            <v>Bottle</v>
          </cell>
          <cell r="M136">
            <v>330</v>
          </cell>
          <cell r="N136">
            <v>24</v>
          </cell>
          <cell r="O136">
            <v>7.9200000000000007E-2</v>
          </cell>
          <cell r="P136" t="str">
            <v>NRB</v>
          </cell>
          <cell r="R136" t="str">
            <v>DN1</v>
          </cell>
          <cell r="S136" t="str">
            <v>BF3</v>
          </cell>
          <cell r="T136">
            <v>651</v>
          </cell>
          <cell r="U136">
            <v>51.559200000000004</v>
          </cell>
          <cell r="V136">
            <v>125066</v>
          </cell>
          <cell r="W136" t="str">
            <v>DN1</v>
          </cell>
          <cell r="X136">
            <v>52.33</v>
          </cell>
          <cell r="Y136">
            <v>600020</v>
          </cell>
          <cell r="Z136" t="str">
            <v>DN1</v>
          </cell>
          <cell r="AA136">
            <v>51.285910200000004</v>
          </cell>
        </row>
        <row r="137">
          <cell r="A137">
            <v>2132</v>
          </cell>
          <cell r="B137" t="str">
            <v>F03</v>
          </cell>
          <cell r="C137">
            <v>102950</v>
          </cell>
          <cell r="D137">
            <v>102950</v>
          </cell>
          <cell r="E137" t="str">
            <v>Guinness Orig 440can 6x4HCT Export</v>
          </cell>
          <cell r="F137">
            <v>4.3</v>
          </cell>
          <cell r="G137" t="str">
            <v>Major</v>
          </cell>
          <cell r="H137" t="str">
            <v>GB UK ship store</v>
          </cell>
          <cell r="I137" t="str">
            <v>STOUT</v>
          </cell>
          <cell r="J137" t="str">
            <v>GNS</v>
          </cell>
          <cell r="K137" t="str">
            <v>GO</v>
          </cell>
          <cell r="L137" t="str">
            <v>Can</v>
          </cell>
          <cell r="M137">
            <v>440</v>
          </cell>
          <cell r="N137">
            <v>24</v>
          </cell>
          <cell r="O137">
            <v>0.1056</v>
          </cell>
          <cell r="P137" t="str">
            <v>Std</v>
          </cell>
          <cell r="R137" t="str">
            <v>DN1</v>
          </cell>
          <cell r="S137" t="str">
            <v>RUNC</v>
          </cell>
          <cell r="T137">
            <v>45502</v>
          </cell>
          <cell r="U137">
            <v>4805.0111999999999</v>
          </cell>
          <cell r="V137">
            <v>125097</v>
          </cell>
          <cell r="W137" t="str">
            <v>DN1</v>
          </cell>
          <cell r="X137">
            <v>2985.95</v>
          </cell>
          <cell r="Y137">
            <v>600013</v>
          </cell>
          <cell r="Z137" t="str">
            <v>DN1</v>
          </cell>
          <cell r="AA137">
            <v>2866.5095148799996</v>
          </cell>
        </row>
        <row r="138">
          <cell r="A138">
            <v>2133</v>
          </cell>
          <cell r="B138" t="str">
            <v>F03</v>
          </cell>
          <cell r="C138">
            <v>102792</v>
          </cell>
          <cell r="D138">
            <v>102792</v>
          </cell>
          <cell r="E138" t="str">
            <v>Kaliber 330nrb 6x4</v>
          </cell>
          <cell r="F138">
            <v>0</v>
          </cell>
          <cell r="G138" t="str">
            <v>Major</v>
          </cell>
          <cell r="H138" t="str">
            <v>GB UK ship store</v>
          </cell>
          <cell r="I138" t="str">
            <v>NAB/LABS</v>
          </cell>
          <cell r="J138" t="str">
            <v>KAL</v>
          </cell>
          <cell r="K138" t="str">
            <v>KAL</v>
          </cell>
          <cell r="L138" t="str">
            <v>Bottle</v>
          </cell>
          <cell r="M138">
            <v>330</v>
          </cell>
          <cell r="N138">
            <v>24</v>
          </cell>
          <cell r="O138">
            <v>7.9200000000000007E-2</v>
          </cell>
          <cell r="P138" t="str">
            <v>NRB</v>
          </cell>
          <cell r="R138" t="str">
            <v>DK2</v>
          </cell>
          <cell r="S138" t="str">
            <v>RUNC</v>
          </cell>
          <cell r="T138">
            <v>220</v>
          </cell>
          <cell r="U138">
            <v>17.424000000000003</v>
          </cell>
          <cell r="V138">
            <v>125257</v>
          </cell>
          <cell r="W138" t="str">
            <v>Bought</v>
          </cell>
          <cell r="X138">
            <v>12.906638763721899</v>
          </cell>
          <cell r="Y138">
            <v>600029</v>
          </cell>
          <cell r="Z138" t="str">
            <v>DK2</v>
          </cell>
          <cell r="AA138">
            <v>12.600751523652134</v>
          </cell>
        </row>
        <row r="139">
          <cell r="A139">
            <v>2134</v>
          </cell>
          <cell r="B139" t="str">
            <v>F03</v>
          </cell>
          <cell r="C139">
            <v>100627</v>
          </cell>
          <cell r="D139">
            <v>100627</v>
          </cell>
          <cell r="E139" t="str">
            <v>Kilkenny      330nrb 06x4CPT PE 54pp</v>
          </cell>
          <cell r="F139">
            <v>5</v>
          </cell>
          <cell r="G139" t="str">
            <v>Major</v>
          </cell>
          <cell r="H139" t="str">
            <v>GB UK ship store</v>
          </cell>
          <cell r="I139" t="str">
            <v>ALE</v>
          </cell>
          <cell r="J139" t="str">
            <v>KILK</v>
          </cell>
          <cell r="K139" t="str">
            <v>KIB</v>
          </cell>
          <cell r="L139" t="str">
            <v>Bottle</v>
          </cell>
          <cell r="M139">
            <v>330</v>
          </cell>
          <cell r="N139">
            <v>24</v>
          </cell>
          <cell r="O139">
            <v>7.9200000000000007E-2</v>
          </cell>
          <cell r="P139" t="str">
            <v>NRB</v>
          </cell>
          <cell r="R139" t="str">
            <v>DN1</v>
          </cell>
          <cell r="S139" t="str">
            <v>RUNC</v>
          </cell>
          <cell r="T139">
            <v>756</v>
          </cell>
          <cell r="U139">
            <v>59.875200000000007</v>
          </cell>
          <cell r="V139">
            <v>125034</v>
          </cell>
          <cell r="W139" t="str">
            <v>DN1</v>
          </cell>
          <cell r="X139">
            <v>62.37</v>
          </cell>
          <cell r="Y139">
            <v>600024</v>
          </cell>
          <cell r="Z139" t="str">
            <v>DN1</v>
          </cell>
          <cell r="AA139">
            <v>56.134799280000003</v>
          </cell>
        </row>
        <row r="140">
          <cell r="A140">
            <v>2135</v>
          </cell>
          <cell r="B140" t="str">
            <v>F03</v>
          </cell>
          <cell r="C140">
            <v>102381</v>
          </cell>
          <cell r="D140">
            <v>102381</v>
          </cell>
          <cell r="E140" t="str">
            <v>Kilkenny 440can 6x4 HCT Euro 80pp</v>
          </cell>
          <cell r="F140">
            <v>4.3</v>
          </cell>
          <cell r="G140" t="str">
            <v>Major</v>
          </cell>
          <cell r="H140" t="str">
            <v>GB UK ship store</v>
          </cell>
          <cell r="I140" t="str">
            <v>ALE</v>
          </cell>
          <cell r="J140" t="str">
            <v>KILK</v>
          </cell>
          <cell r="K140" t="str">
            <v>KDIC</v>
          </cell>
          <cell r="L140" t="str">
            <v>Can</v>
          </cell>
          <cell r="M140">
            <v>440</v>
          </cell>
          <cell r="N140">
            <v>24</v>
          </cell>
          <cell r="O140">
            <v>0.1056</v>
          </cell>
          <cell r="P140" t="str">
            <v>ICS</v>
          </cell>
          <cell r="R140" t="str">
            <v>DN1</v>
          </cell>
          <cell r="S140" t="str">
            <v>RUNC</v>
          </cell>
          <cell r="T140">
            <v>761</v>
          </cell>
          <cell r="U140">
            <v>80.361599999999996</v>
          </cell>
          <cell r="V140">
            <v>125254</v>
          </cell>
          <cell r="W140" t="str">
            <v>DN1</v>
          </cell>
          <cell r="X140">
            <v>83.71</v>
          </cell>
          <cell r="Y140">
            <v>600009</v>
          </cell>
          <cell r="Z140" t="str">
            <v>DN1</v>
          </cell>
          <cell r="AA140">
            <v>56.899505789999999</v>
          </cell>
        </row>
        <row r="141">
          <cell r="A141">
            <v>2136</v>
          </cell>
          <cell r="B141" t="str">
            <v>F03</v>
          </cell>
          <cell r="C141">
            <v>100096</v>
          </cell>
          <cell r="D141">
            <v>101050</v>
          </cell>
          <cell r="E141" t="str">
            <v>Irish Draught Stout 50L Keg USA</v>
          </cell>
          <cell r="F141">
            <v>4.2</v>
          </cell>
          <cell r="G141" t="str">
            <v>Major</v>
          </cell>
          <cell r="H141" t="str">
            <v>GBIC</v>
          </cell>
          <cell r="I141" t="str">
            <v>STOUT</v>
          </cell>
          <cell r="J141" t="str">
            <v>GNS</v>
          </cell>
          <cell r="K141" t="str">
            <v>GD</v>
          </cell>
          <cell r="L141" t="str">
            <v>Keg</v>
          </cell>
          <cell r="M141" t="str">
            <v>50L</v>
          </cell>
          <cell r="N141">
            <v>1</v>
          </cell>
          <cell r="O141">
            <v>0.5</v>
          </cell>
          <cell r="P141" t="str">
            <v>Keg</v>
          </cell>
          <cell r="R141" t="str">
            <v>DN1</v>
          </cell>
          <cell r="S141" t="str">
            <v>DN1</v>
          </cell>
          <cell r="T141">
            <v>778051</v>
          </cell>
          <cell r="U141">
            <v>389025.5</v>
          </cell>
          <cell r="V141">
            <v>125185</v>
          </cell>
          <cell r="W141" t="str">
            <v>DN1</v>
          </cell>
          <cell r="X141">
            <v>416257.29</v>
          </cell>
          <cell r="Y141">
            <v>600010</v>
          </cell>
          <cell r="Z141" t="str">
            <v>DN1</v>
          </cell>
          <cell r="AA141">
            <v>254640.84250040003</v>
          </cell>
        </row>
        <row r="142">
          <cell r="A142">
            <v>2137</v>
          </cell>
          <cell r="B142" t="str">
            <v>F03</v>
          </cell>
          <cell r="C142">
            <v>100876</v>
          </cell>
          <cell r="D142">
            <v>101084</v>
          </cell>
          <cell r="E142" t="str">
            <v>IDS 60L Keg Texas</v>
          </cell>
          <cell r="F142">
            <v>4.2</v>
          </cell>
          <cell r="G142" t="str">
            <v>Major</v>
          </cell>
          <cell r="H142" t="str">
            <v>GBIC</v>
          </cell>
          <cell r="I142" t="str">
            <v>STOUT</v>
          </cell>
          <cell r="J142" t="str">
            <v>GNS</v>
          </cell>
          <cell r="K142" t="str">
            <v>GD</v>
          </cell>
          <cell r="L142" t="str">
            <v>Keg</v>
          </cell>
          <cell r="M142" t="str">
            <v>60L</v>
          </cell>
          <cell r="N142">
            <v>1</v>
          </cell>
          <cell r="O142">
            <v>0.6</v>
          </cell>
          <cell r="P142" t="str">
            <v>Keg</v>
          </cell>
          <cell r="R142" t="str">
            <v>DN1</v>
          </cell>
          <cell r="S142" t="str">
            <v>KY1</v>
          </cell>
          <cell r="T142">
            <v>18531</v>
          </cell>
          <cell r="U142">
            <v>11118.6</v>
          </cell>
          <cell r="V142">
            <v>125163</v>
          </cell>
          <cell r="W142" t="str">
            <v>DN1</v>
          </cell>
          <cell r="X142">
            <v>11785.72</v>
          </cell>
          <cell r="Y142">
            <v>600010</v>
          </cell>
          <cell r="Z142" t="str">
            <v>DN1</v>
          </cell>
          <cell r="AA142">
            <v>7209.7820459999994</v>
          </cell>
        </row>
        <row r="143">
          <cell r="A143">
            <v>2138</v>
          </cell>
          <cell r="B143" t="str">
            <v>F03</v>
          </cell>
          <cell r="C143">
            <v>102883</v>
          </cell>
          <cell r="D143">
            <v>102883</v>
          </cell>
          <cell r="E143" t="str">
            <v>Guinness DIB  11.2nrb 04x6BPW N/RedempUS</v>
          </cell>
          <cell r="F143">
            <v>4.2</v>
          </cell>
          <cell r="G143" t="str">
            <v>Major</v>
          </cell>
          <cell r="H143" t="str">
            <v>GBIC</v>
          </cell>
          <cell r="I143" t="str">
            <v>STOUT</v>
          </cell>
          <cell r="J143" t="str">
            <v>GNS</v>
          </cell>
          <cell r="K143" t="str">
            <v>GDIB</v>
          </cell>
          <cell r="L143" t="str">
            <v>Bottle</v>
          </cell>
          <cell r="M143">
            <v>330</v>
          </cell>
          <cell r="N143">
            <v>24</v>
          </cell>
          <cell r="O143">
            <v>7.9200000000000007E-2</v>
          </cell>
          <cell r="P143" t="str">
            <v>GDIB</v>
          </cell>
          <cell r="R143" t="str">
            <v>DN1</v>
          </cell>
          <cell r="S143" t="str">
            <v>RUNC</v>
          </cell>
          <cell r="T143">
            <v>681576</v>
          </cell>
          <cell r="U143">
            <v>53980.819200000005</v>
          </cell>
          <cell r="V143">
            <v>125097</v>
          </cell>
          <cell r="W143" t="str">
            <v>DN1</v>
          </cell>
          <cell r="X143">
            <v>34518.03</v>
          </cell>
          <cell r="Y143">
            <v>600013</v>
          </cell>
          <cell r="Z143" t="str">
            <v>DN1</v>
          </cell>
          <cell r="AA143">
            <v>33137.311808159997</v>
          </cell>
        </row>
        <row r="144">
          <cell r="A144">
            <v>2139</v>
          </cell>
          <cell r="B144" t="str">
            <v>F03</v>
          </cell>
          <cell r="C144">
            <v>102876</v>
          </cell>
          <cell r="D144">
            <v>102876</v>
          </cell>
          <cell r="E144" t="str">
            <v>Guinness DIB  11.2rb 04x6BPW Redempt USA</v>
          </cell>
          <cell r="F144">
            <v>4.2</v>
          </cell>
          <cell r="G144" t="str">
            <v>Major</v>
          </cell>
          <cell r="H144" t="str">
            <v>GBIC</v>
          </cell>
          <cell r="I144" t="str">
            <v>STOUT</v>
          </cell>
          <cell r="J144" t="str">
            <v>GNS</v>
          </cell>
          <cell r="K144" t="str">
            <v>GDIB</v>
          </cell>
          <cell r="L144" t="str">
            <v>Bottle</v>
          </cell>
          <cell r="M144">
            <v>330</v>
          </cell>
          <cell r="N144">
            <v>24</v>
          </cell>
          <cell r="O144">
            <v>7.9200000000000007E-2</v>
          </cell>
          <cell r="P144" t="str">
            <v>GDIB</v>
          </cell>
          <cell r="R144" t="str">
            <v>DN1</v>
          </cell>
          <cell r="S144" t="str">
            <v>RUNC</v>
          </cell>
          <cell r="T144">
            <v>2044728</v>
          </cell>
          <cell r="U144">
            <v>161942.45760000002</v>
          </cell>
          <cell r="V144">
            <v>125097</v>
          </cell>
          <cell r="W144" t="str">
            <v>DN1</v>
          </cell>
          <cell r="X144">
            <v>103554.1</v>
          </cell>
          <cell r="Y144">
            <v>600013</v>
          </cell>
          <cell r="Z144" t="str">
            <v>DN1</v>
          </cell>
          <cell r="AA144">
            <v>99411.935424480005</v>
          </cell>
        </row>
        <row r="145">
          <cell r="A145">
            <v>2140</v>
          </cell>
          <cell r="B145" t="str">
            <v>F03</v>
          </cell>
          <cell r="C145">
            <v>102877</v>
          </cell>
          <cell r="D145">
            <v>102877</v>
          </cell>
          <cell r="E145" t="str">
            <v>Guinness DIB  120znrb 04x6BPW N/RedempUS</v>
          </cell>
          <cell r="F145">
            <v>4.2</v>
          </cell>
          <cell r="G145" t="str">
            <v>Major</v>
          </cell>
          <cell r="H145" t="str">
            <v>GBIC</v>
          </cell>
          <cell r="I145" t="str">
            <v>STOUT</v>
          </cell>
          <cell r="J145" t="str">
            <v>GNS</v>
          </cell>
          <cell r="K145" t="str">
            <v>GDIB</v>
          </cell>
          <cell r="L145" t="str">
            <v>Bottle</v>
          </cell>
          <cell r="M145">
            <v>355</v>
          </cell>
          <cell r="N145">
            <v>24</v>
          </cell>
          <cell r="O145">
            <v>8.5199999999999998E-2</v>
          </cell>
          <cell r="P145" t="str">
            <v>GDIB</v>
          </cell>
          <cell r="R145" t="str">
            <v>DN1</v>
          </cell>
          <cell r="S145" t="str">
            <v>RUNC</v>
          </cell>
          <cell r="T145">
            <v>126709</v>
          </cell>
          <cell r="U145">
            <v>10795.6068</v>
          </cell>
          <cell r="V145">
            <v>125097</v>
          </cell>
          <cell r="W145" t="str">
            <v>DN1</v>
          </cell>
          <cell r="X145">
            <v>6903.25</v>
          </cell>
          <cell r="Y145">
            <v>600013</v>
          </cell>
          <cell r="Z145" t="str">
            <v>DN1</v>
          </cell>
          <cell r="AA145">
            <v>6627.1201800100007</v>
          </cell>
        </row>
        <row r="146">
          <cell r="A146">
            <v>2141</v>
          </cell>
          <cell r="B146" t="str">
            <v>F03</v>
          </cell>
          <cell r="C146">
            <v>102679</v>
          </cell>
          <cell r="D146">
            <v>102679</v>
          </cell>
          <cell r="E146" t="str">
            <v>GDIC USA 440CAN 2X15MPK MULTI</v>
          </cell>
          <cell r="F146">
            <v>4.0999999999999996</v>
          </cell>
          <cell r="G146" t="str">
            <v>Major</v>
          </cell>
          <cell r="H146" t="str">
            <v>GBIC</v>
          </cell>
          <cell r="I146" t="str">
            <v>STOUT</v>
          </cell>
          <cell r="J146" t="str">
            <v>GNS</v>
          </cell>
          <cell r="K146" t="str">
            <v>GDIC</v>
          </cell>
          <cell r="L146" t="str">
            <v>Can</v>
          </cell>
          <cell r="M146">
            <v>440</v>
          </cell>
          <cell r="N146">
            <v>30</v>
          </cell>
          <cell r="O146">
            <v>0.13200000000000001</v>
          </cell>
          <cell r="P146" t="str">
            <v>ICS</v>
          </cell>
          <cell r="R146" t="str">
            <v>DN1</v>
          </cell>
          <cell r="S146" t="str">
            <v>RUNC</v>
          </cell>
          <cell r="T146">
            <v>102467</v>
          </cell>
          <cell r="U146">
            <v>13525.644</v>
          </cell>
          <cell r="V146">
            <v>125097</v>
          </cell>
          <cell r="W146" t="str">
            <v>DN1</v>
          </cell>
          <cell r="X146">
            <v>8282.49</v>
          </cell>
          <cell r="Y146">
            <v>600013</v>
          </cell>
          <cell r="Z146" t="str">
            <v>DN1</v>
          </cell>
          <cell r="AA146">
            <v>7951.1902051899997</v>
          </cell>
        </row>
        <row r="147">
          <cell r="A147">
            <v>2142</v>
          </cell>
          <cell r="B147" t="str">
            <v>F03</v>
          </cell>
          <cell r="C147">
            <v>102680</v>
          </cell>
          <cell r="D147">
            <v>102680</v>
          </cell>
          <cell r="E147" t="str">
            <v xml:space="preserve">GDIC USA 440CAN 2X15MPK STD </v>
          </cell>
          <cell r="F147">
            <v>4.0999999999999996</v>
          </cell>
          <cell r="G147" t="str">
            <v>Major</v>
          </cell>
          <cell r="H147" t="str">
            <v>GBIC</v>
          </cell>
          <cell r="I147" t="str">
            <v>STOUT</v>
          </cell>
          <cell r="J147" t="str">
            <v>GNS</v>
          </cell>
          <cell r="K147" t="str">
            <v>GDIC</v>
          </cell>
          <cell r="L147" t="str">
            <v>Can</v>
          </cell>
          <cell r="M147">
            <v>440</v>
          </cell>
          <cell r="N147">
            <v>30</v>
          </cell>
          <cell r="O147">
            <v>0.13200000000000001</v>
          </cell>
          <cell r="P147" t="str">
            <v>ICS</v>
          </cell>
          <cell r="R147" t="str">
            <v>DN1</v>
          </cell>
          <cell r="S147" t="str">
            <v>RUNC</v>
          </cell>
          <cell r="T147">
            <v>102467</v>
          </cell>
          <cell r="U147">
            <v>13525.644</v>
          </cell>
          <cell r="V147">
            <v>125097</v>
          </cell>
          <cell r="W147" t="str">
            <v>DN1</v>
          </cell>
          <cell r="X147">
            <v>8282.49</v>
          </cell>
          <cell r="Y147">
            <v>600013</v>
          </cell>
          <cell r="Z147" t="str">
            <v>DN1</v>
          </cell>
          <cell r="AA147">
            <v>7951.1902051899997</v>
          </cell>
        </row>
        <row r="148">
          <cell r="A148">
            <v>2143</v>
          </cell>
          <cell r="B148" t="str">
            <v>F03</v>
          </cell>
          <cell r="C148">
            <v>101202</v>
          </cell>
          <cell r="D148">
            <v>101202</v>
          </cell>
          <cell r="E148" t="str">
            <v>GDIC USA 440CAN 3X8MPK STD CHIANTI  100</v>
          </cell>
          <cell r="F148">
            <v>4.0999999999999996</v>
          </cell>
          <cell r="G148" t="str">
            <v>Major</v>
          </cell>
          <cell r="H148" t="str">
            <v>GBIC</v>
          </cell>
          <cell r="I148" t="str">
            <v>STOUT</v>
          </cell>
          <cell r="J148" t="str">
            <v>GNS</v>
          </cell>
          <cell r="K148" t="str">
            <v>GDIC</v>
          </cell>
          <cell r="L148" t="str">
            <v>Can</v>
          </cell>
          <cell r="M148">
            <v>440</v>
          </cell>
          <cell r="N148">
            <v>24</v>
          </cell>
          <cell r="O148">
            <v>0.1056</v>
          </cell>
          <cell r="P148" t="str">
            <v>ICS</v>
          </cell>
          <cell r="R148" t="str">
            <v>DN1</v>
          </cell>
          <cell r="S148" t="str">
            <v>RUNC</v>
          </cell>
          <cell r="T148">
            <v>251158</v>
          </cell>
          <cell r="U148">
            <v>26522.284800000001</v>
          </cell>
          <cell r="V148">
            <v>125097</v>
          </cell>
          <cell r="W148" t="str">
            <v>DN1</v>
          </cell>
          <cell r="X148">
            <v>16241.04</v>
          </cell>
          <cell r="Y148">
            <v>600013</v>
          </cell>
          <cell r="Z148" t="str">
            <v>DN1</v>
          </cell>
          <cell r="AA148">
            <v>15591.401393479999</v>
          </cell>
        </row>
        <row r="149">
          <cell r="A149">
            <v>2144</v>
          </cell>
          <cell r="B149" t="str">
            <v>F03</v>
          </cell>
          <cell r="C149">
            <v>102574</v>
          </cell>
          <cell r="D149">
            <v>102574</v>
          </cell>
          <cell r="E149" t="str">
            <v>Guinness PDG  440can 06x4SLT STD 100</v>
          </cell>
          <cell r="F149">
            <v>4.0999999999999996</v>
          </cell>
          <cell r="G149" t="str">
            <v>Major</v>
          </cell>
          <cell r="H149" t="str">
            <v>GBIC</v>
          </cell>
          <cell r="I149" t="str">
            <v>STOUT</v>
          </cell>
          <cell r="J149" t="str">
            <v>GNS</v>
          </cell>
          <cell r="K149" t="str">
            <v>GDIC</v>
          </cell>
          <cell r="L149" t="str">
            <v>Can</v>
          </cell>
          <cell r="M149">
            <v>440</v>
          </cell>
          <cell r="N149">
            <v>24</v>
          </cell>
          <cell r="O149">
            <v>0.1056</v>
          </cell>
          <cell r="P149" t="str">
            <v>ICS</v>
          </cell>
          <cell r="R149" t="str">
            <v>DN1</v>
          </cell>
          <cell r="S149" t="str">
            <v>RUNC</v>
          </cell>
          <cell r="T149">
            <v>463826</v>
          </cell>
          <cell r="U149">
            <v>48980.025600000001</v>
          </cell>
          <cell r="V149">
            <v>125097</v>
          </cell>
          <cell r="W149" t="str">
            <v>DN1</v>
          </cell>
          <cell r="X149">
            <v>29993.15</v>
          </cell>
          <cell r="Y149">
            <v>600013</v>
          </cell>
          <cell r="Z149" t="str">
            <v>DN1</v>
          </cell>
          <cell r="AA149">
            <v>28793.418257559999</v>
          </cell>
        </row>
        <row r="150">
          <cell r="A150">
            <v>2145</v>
          </cell>
          <cell r="B150" t="str">
            <v>F03</v>
          </cell>
          <cell r="C150">
            <v>101201</v>
          </cell>
          <cell r="D150">
            <v>101201</v>
          </cell>
          <cell r="E150" t="str">
            <v>GDIC USA 440CAN 3X8MPK MULT CHIANTI 100</v>
          </cell>
          <cell r="F150">
            <v>4.0999999999999996</v>
          </cell>
          <cell r="G150" t="str">
            <v>Major</v>
          </cell>
          <cell r="H150" t="str">
            <v>GBIC</v>
          </cell>
          <cell r="I150" t="str">
            <v>STOUT</v>
          </cell>
          <cell r="J150" t="str">
            <v>GNS</v>
          </cell>
          <cell r="K150" t="str">
            <v>GDIC</v>
          </cell>
          <cell r="L150" t="str">
            <v>Can</v>
          </cell>
          <cell r="M150">
            <v>440</v>
          </cell>
          <cell r="N150">
            <v>24</v>
          </cell>
          <cell r="O150">
            <v>0.1056</v>
          </cell>
          <cell r="P150" t="str">
            <v>ICS</v>
          </cell>
          <cell r="R150" t="str">
            <v>DN1</v>
          </cell>
          <cell r="S150" t="str">
            <v>RUNC</v>
          </cell>
          <cell r="T150">
            <v>592256</v>
          </cell>
          <cell r="U150">
            <v>62542.2336</v>
          </cell>
          <cell r="V150">
            <v>125097</v>
          </cell>
          <cell r="W150" t="str">
            <v>DN1</v>
          </cell>
          <cell r="X150">
            <v>38298.03</v>
          </cell>
          <cell r="Y150">
            <v>600013</v>
          </cell>
          <cell r="Z150" t="str">
            <v>DN1</v>
          </cell>
          <cell r="AA150">
            <v>36766.103503359998</v>
          </cell>
        </row>
        <row r="151">
          <cell r="A151">
            <v>2146</v>
          </cell>
          <cell r="B151" t="str">
            <v>F03</v>
          </cell>
          <cell r="C151">
            <v>100886</v>
          </cell>
          <cell r="D151">
            <v>100886</v>
          </cell>
          <cell r="E151" t="str">
            <v>Guinness PDG  440can 06x4SLT Multi 100</v>
          </cell>
          <cell r="F151">
            <v>4.0999999999999996</v>
          </cell>
          <cell r="G151" t="str">
            <v>Major</v>
          </cell>
          <cell r="H151" t="str">
            <v>GBIC</v>
          </cell>
          <cell r="I151" t="str">
            <v>STOUT</v>
          </cell>
          <cell r="J151" t="str">
            <v>GNS</v>
          </cell>
          <cell r="K151" t="str">
            <v>GDIC</v>
          </cell>
          <cell r="L151" t="str">
            <v>Can</v>
          </cell>
          <cell r="M151">
            <v>440</v>
          </cell>
          <cell r="N151">
            <v>24</v>
          </cell>
          <cell r="O151">
            <v>0.1056</v>
          </cell>
          <cell r="P151" t="str">
            <v>ICS</v>
          </cell>
          <cell r="R151" t="str">
            <v>DN1</v>
          </cell>
          <cell r="S151" t="str">
            <v>RUNC</v>
          </cell>
          <cell r="T151">
            <v>645648</v>
          </cell>
          <cell r="U151">
            <v>68180.428799999994</v>
          </cell>
          <cell r="V151">
            <v>125097</v>
          </cell>
          <cell r="W151" t="str">
            <v>DN1</v>
          </cell>
          <cell r="X151">
            <v>41750.6</v>
          </cell>
          <cell r="Y151">
            <v>600013</v>
          </cell>
          <cell r="Z151" t="str">
            <v>DN1</v>
          </cell>
          <cell r="AA151">
            <v>40080.575282879996</v>
          </cell>
        </row>
        <row r="152">
          <cell r="A152">
            <v>2147</v>
          </cell>
          <cell r="B152" t="str">
            <v>F03</v>
          </cell>
          <cell r="C152">
            <v>102583</v>
          </cell>
          <cell r="D152">
            <v>102583</v>
          </cell>
          <cell r="E152" t="str">
            <v>GDIC USA      473can 03x8MPK Florida 100</v>
          </cell>
          <cell r="F152">
            <v>4.0999999999999996</v>
          </cell>
          <cell r="G152" t="str">
            <v>Major</v>
          </cell>
          <cell r="H152" t="str">
            <v>GBIC</v>
          </cell>
          <cell r="I152" t="str">
            <v>STOUT</v>
          </cell>
          <cell r="J152" t="str">
            <v>GNS</v>
          </cell>
          <cell r="K152" t="str">
            <v>GDIC</v>
          </cell>
          <cell r="L152" t="str">
            <v>Can</v>
          </cell>
          <cell r="M152">
            <v>473</v>
          </cell>
          <cell r="N152">
            <v>24</v>
          </cell>
          <cell r="O152">
            <v>0.1135</v>
          </cell>
          <cell r="P152" t="str">
            <v>ICS</v>
          </cell>
          <cell r="R152" t="str">
            <v>DN1</v>
          </cell>
          <cell r="S152" t="str">
            <v>RUNC</v>
          </cell>
          <cell r="T152">
            <v>27670</v>
          </cell>
          <cell r="U152">
            <v>3140.5450000000001</v>
          </cell>
          <cell r="V152">
            <v>125097</v>
          </cell>
          <cell r="W152" t="str">
            <v>DN1</v>
          </cell>
          <cell r="X152">
            <v>1923.13</v>
          </cell>
          <cell r="Y152">
            <v>600013</v>
          </cell>
          <cell r="Z152" t="str">
            <v>DN1</v>
          </cell>
          <cell r="AA152">
            <v>1846.2021672000001</v>
          </cell>
        </row>
        <row r="153">
          <cell r="A153">
            <v>2148</v>
          </cell>
          <cell r="B153" t="str">
            <v>F03</v>
          </cell>
          <cell r="C153">
            <v>102584</v>
          </cell>
          <cell r="D153">
            <v>102584</v>
          </cell>
          <cell r="E153" t="str">
            <v>GDIC USA      473can 03X8MPK Texas 100</v>
          </cell>
          <cell r="F153">
            <v>4.0999999999999996</v>
          </cell>
          <cell r="G153" t="str">
            <v>Major</v>
          </cell>
          <cell r="H153" t="str">
            <v>GBIC</v>
          </cell>
          <cell r="I153" t="str">
            <v>STOUT</v>
          </cell>
          <cell r="J153" t="str">
            <v>GNS</v>
          </cell>
          <cell r="K153" t="str">
            <v>GDIC</v>
          </cell>
          <cell r="L153" t="str">
            <v>Can</v>
          </cell>
          <cell r="M153">
            <v>473</v>
          </cell>
          <cell r="N153">
            <v>24</v>
          </cell>
          <cell r="O153">
            <v>0.1135</v>
          </cell>
          <cell r="P153" t="str">
            <v>ICS</v>
          </cell>
          <cell r="R153" t="str">
            <v>DN1</v>
          </cell>
          <cell r="S153" t="str">
            <v>RUNC</v>
          </cell>
          <cell r="T153">
            <v>52420</v>
          </cell>
          <cell r="U153">
            <v>5949.67</v>
          </cell>
          <cell r="V153">
            <v>125097</v>
          </cell>
          <cell r="W153" t="str">
            <v>DN1</v>
          </cell>
          <cell r="X153">
            <v>3643.31</v>
          </cell>
          <cell r="Y153">
            <v>600013</v>
          </cell>
          <cell r="Z153" t="str">
            <v>DN1</v>
          </cell>
          <cell r="AA153">
            <v>3497.5756272000003</v>
          </cell>
        </row>
        <row r="154">
          <cell r="A154">
            <v>2149</v>
          </cell>
          <cell r="B154" t="str">
            <v>F03</v>
          </cell>
          <cell r="C154">
            <v>102576</v>
          </cell>
          <cell r="D154">
            <v>102576</v>
          </cell>
          <cell r="E154" t="str">
            <v>GDIC USA      473can 06x4SLT Texas 100</v>
          </cell>
          <cell r="F154">
            <v>4.0999999999999996</v>
          </cell>
          <cell r="G154" t="str">
            <v>Major</v>
          </cell>
          <cell r="H154" t="str">
            <v>GBIC</v>
          </cell>
          <cell r="I154" t="str">
            <v>STOUT</v>
          </cell>
          <cell r="J154" t="str">
            <v>GNS</v>
          </cell>
          <cell r="K154" t="str">
            <v>GDIC</v>
          </cell>
          <cell r="L154" t="str">
            <v>Can</v>
          </cell>
          <cell r="M154">
            <v>473</v>
          </cell>
          <cell r="N154">
            <v>24</v>
          </cell>
          <cell r="O154">
            <v>0.1135</v>
          </cell>
          <cell r="P154" t="str">
            <v>ICS</v>
          </cell>
          <cell r="R154" t="str">
            <v>DN1</v>
          </cell>
          <cell r="S154" t="str">
            <v>RUNC</v>
          </cell>
          <cell r="T154">
            <v>67030</v>
          </cell>
          <cell r="U154">
            <v>7607.9050000000007</v>
          </cell>
          <cell r="V154">
            <v>125097</v>
          </cell>
          <cell r="W154" t="str">
            <v>DN1</v>
          </cell>
          <cell r="X154">
            <v>4658.74</v>
          </cell>
          <cell r="Y154">
            <v>600013</v>
          </cell>
          <cell r="Z154" t="str">
            <v>DN1</v>
          </cell>
          <cell r="AA154">
            <v>4472.3863848000001</v>
          </cell>
        </row>
        <row r="155">
          <cell r="A155">
            <v>2150</v>
          </cell>
          <cell r="B155" t="str">
            <v>F03</v>
          </cell>
          <cell r="C155">
            <v>102575</v>
          </cell>
          <cell r="D155">
            <v>102575</v>
          </cell>
          <cell r="E155" t="str">
            <v>GDIC USA      473can 06x4SLT Florida 100</v>
          </cell>
          <cell r="F155">
            <v>4.0999999999999996</v>
          </cell>
          <cell r="G155" t="str">
            <v>Major</v>
          </cell>
          <cell r="H155" t="str">
            <v>GBIC</v>
          </cell>
          <cell r="I155" t="str">
            <v>STOUT</v>
          </cell>
          <cell r="J155" t="str">
            <v>GNS</v>
          </cell>
          <cell r="K155" t="str">
            <v>GDIC</v>
          </cell>
          <cell r="L155" t="str">
            <v>Can</v>
          </cell>
          <cell r="M155">
            <v>473</v>
          </cell>
          <cell r="N155">
            <v>24</v>
          </cell>
          <cell r="O155">
            <v>0.1135</v>
          </cell>
          <cell r="P155" t="str">
            <v>ICS</v>
          </cell>
          <cell r="R155" t="str">
            <v>DN1</v>
          </cell>
          <cell r="S155" t="str">
            <v>RUNC</v>
          </cell>
          <cell r="T155">
            <v>94274</v>
          </cell>
          <cell r="U155">
            <v>10700.099</v>
          </cell>
          <cell r="V155">
            <v>125097</v>
          </cell>
          <cell r="W155" t="str">
            <v>DN1</v>
          </cell>
          <cell r="X155">
            <v>6552.26</v>
          </cell>
          <cell r="Y155">
            <v>600013</v>
          </cell>
          <cell r="Z155" t="str">
            <v>DN1</v>
          </cell>
          <cell r="AA155">
            <v>6290.1649118400001</v>
          </cell>
        </row>
        <row r="156">
          <cell r="A156">
            <v>2151</v>
          </cell>
          <cell r="B156" t="str">
            <v>F03</v>
          </cell>
          <cell r="C156">
            <v>125340</v>
          </cell>
          <cell r="D156">
            <v>125338</v>
          </cell>
          <cell r="E156" t="str">
            <v>Kaliber Local from GNB feedstock (stated @SG)</v>
          </cell>
          <cell r="F156">
            <v>0</v>
          </cell>
          <cell r="G156" t="str">
            <v>Major</v>
          </cell>
          <cell r="H156" t="str">
            <v>GBIC</v>
          </cell>
          <cell r="I156" t="str">
            <v>NAB/LABS</v>
          </cell>
          <cell r="J156" t="str">
            <v>KAL</v>
          </cell>
          <cell r="K156" t="str">
            <v>KAL</v>
          </cell>
          <cell r="L156" t="str">
            <v xml:space="preserve">Bulk </v>
          </cell>
          <cell r="M156" t="str">
            <v>HL</v>
          </cell>
          <cell r="N156">
            <v>1</v>
          </cell>
          <cell r="O156">
            <v>1</v>
          </cell>
          <cell r="P156" t="str">
            <v xml:space="preserve">Bulk </v>
          </cell>
          <cell r="R156" t="str">
            <v>DK2</v>
          </cell>
          <cell r="S156" t="str">
            <v>CONTRACT</v>
          </cell>
          <cell r="T156">
            <v>31950</v>
          </cell>
          <cell r="U156">
            <v>31950</v>
          </cell>
          <cell r="V156">
            <v>125338</v>
          </cell>
          <cell r="W156" t="str">
            <v>DK2</v>
          </cell>
          <cell r="X156">
            <v>20350</v>
          </cell>
          <cell r="Y156">
            <v>600031</v>
          </cell>
          <cell r="Z156" t="str">
            <v>DK2</v>
          </cell>
          <cell r="AA156">
            <v>19867.705000000002</v>
          </cell>
        </row>
        <row r="157">
          <cell r="A157">
            <v>2152</v>
          </cell>
          <cell r="B157" t="str">
            <v>F03</v>
          </cell>
          <cell r="C157">
            <v>100095</v>
          </cell>
          <cell r="D157">
            <v>101047</v>
          </cell>
          <cell r="E157" t="str">
            <v>Guinness IDS 30L Keg 24 per pallet</v>
          </cell>
          <cell r="F157">
            <v>4.2</v>
          </cell>
          <cell r="G157" t="str">
            <v>Venture</v>
          </cell>
          <cell r="H157" t="str">
            <v>Georgia</v>
          </cell>
          <cell r="I157" t="str">
            <v>STOUT</v>
          </cell>
          <cell r="J157" t="str">
            <v>GNS</v>
          </cell>
          <cell r="K157" t="str">
            <v>GD</v>
          </cell>
          <cell r="L157" t="str">
            <v>Keg</v>
          </cell>
          <cell r="M157" t="str">
            <v>30L</v>
          </cell>
          <cell r="N157">
            <v>1</v>
          </cell>
          <cell r="O157">
            <v>0.3</v>
          </cell>
          <cell r="P157" t="str">
            <v>Keg</v>
          </cell>
          <cell r="R157" t="str">
            <v>DN1</v>
          </cell>
          <cell r="S157" t="str">
            <v>DN1</v>
          </cell>
          <cell r="T157">
            <v>1008</v>
          </cell>
          <cell r="U157">
            <v>302.39999999999998</v>
          </cell>
          <cell r="V157">
            <v>125163</v>
          </cell>
          <cell r="W157" t="str">
            <v>DN1</v>
          </cell>
          <cell r="X157">
            <v>323.57</v>
          </cell>
          <cell r="Y157">
            <v>600010</v>
          </cell>
          <cell r="Z157" t="str">
            <v>DN1</v>
          </cell>
          <cell r="AA157">
            <v>197.93914559999999</v>
          </cell>
        </row>
        <row r="158">
          <cell r="A158">
            <v>2153</v>
          </cell>
          <cell r="B158" t="str">
            <v>F03</v>
          </cell>
          <cell r="C158">
            <v>100653</v>
          </cell>
          <cell r="D158">
            <v>101078</v>
          </cell>
          <cell r="E158" t="str">
            <v>Harp Lager    30LKeg         Euro 6pp</v>
          </cell>
          <cell r="F158">
            <v>5</v>
          </cell>
          <cell r="G158" t="str">
            <v>Venture</v>
          </cell>
          <cell r="H158" t="str">
            <v>Georgia</v>
          </cell>
          <cell r="I158" t="str">
            <v>LAGER</v>
          </cell>
          <cell r="J158" t="str">
            <v>HARP</v>
          </cell>
          <cell r="K158" t="str">
            <v>HARP</v>
          </cell>
          <cell r="L158" t="str">
            <v>Keg</v>
          </cell>
          <cell r="M158" t="str">
            <v>30L</v>
          </cell>
          <cell r="N158">
            <v>1</v>
          </cell>
          <cell r="O158">
            <v>0.3</v>
          </cell>
          <cell r="P158" t="str">
            <v>Keg</v>
          </cell>
          <cell r="R158" t="str">
            <v>DK2</v>
          </cell>
          <cell r="S158" t="str">
            <v>DK2</v>
          </cell>
          <cell r="T158">
            <v>600</v>
          </cell>
          <cell r="U158">
            <v>180</v>
          </cell>
          <cell r="V158">
            <v>125161</v>
          </cell>
          <cell r="W158" t="str">
            <v>DK2</v>
          </cell>
          <cell r="X158">
            <v>180.13</v>
          </cell>
          <cell r="Y158">
            <v>600011</v>
          </cell>
          <cell r="Z158" t="str">
            <v>DK2</v>
          </cell>
          <cell r="AA158">
            <v>154.63817999999998</v>
          </cell>
        </row>
        <row r="159">
          <cell r="A159">
            <v>2154</v>
          </cell>
          <cell r="B159" t="str">
            <v>F03</v>
          </cell>
          <cell r="C159">
            <v>100621</v>
          </cell>
          <cell r="D159">
            <v>101089</v>
          </cell>
          <cell r="E159" t="str">
            <v>Kilkenny      30LKeg         Eur 24 pp</v>
          </cell>
          <cell r="F159">
            <v>5</v>
          </cell>
          <cell r="G159" t="str">
            <v>Venture</v>
          </cell>
          <cell r="H159" t="str">
            <v>Georgia</v>
          </cell>
          <cell r="I159" t="str">
            <v>ALE</v>
          </cell>
          <cell r="J159" t="str">
            <v>KILK</v>
          </cell>
          <cell r="K159" t="str">
            <v>KD</v>
          </cell>
          <cell r="L159" t="str">
            <v>Keg</v>
          </cell>
          <cell r="M159" t="str">
            <v>30L</v>
          </cell>
          <cell r="N159">
            <v>1</v>
          </cell>
          <cell r="O159">
            <v>0.3</v>
          </cell>
          <cell r="P159" t="str">
            <v>Keg</v>
          </cell>
          <cell r="R159" t="str">
            <v>DN1</v>
          </cell>
          <cell r="S159" t="str">
            <v>DN1</v>
          </cell>
          <cell r="T159">
            <v>300</v>
          </cell>
          <cell r="U159">
            <v>90</v>
          </cell>
          <cell r="V159">
            <v>125205</v>
          </cell>
          <cell r="W159" t="str">
            <v>DN1</v>
          </cell>
          <cell r="X159">
            <v>106.2</v>
          </cell>
          <cell r="Y159">
            <v>600024</v>
          </cell>
          <cell r="Z159" t="str">
            <v>DN1</v>
          </cell>
          <cell r="AA159">
            <v>86.022000000000006</v>
          </cell>
        </row>
        <row r="160">
          <cell r="A160">
            <v>2155</v>
          </cell>
          <cell r="B160" t="str">
            <v>F03</v>
          </cell>
          <cell r="C160">
            <v>100201</v>
          </cell>
          <cell r="D160">
            <v>100201</v>
          </cell>
          <cell r="E160" t="str">
            <v>Guinness Bitt 440can 06x4HCT W/wide 80pp</v>
          </cell>
          <cell r="F160">
            <v>4.4000000000000004</v>
          </cell>
          <cell r="G160" t="str">
            <v>Venture</v>
          </cell>
          <cell r="H160" t="str">
            <v>Germany</v>
          </cell>
          <cell r="I160" t="str">
            <v>ALE</v>
          </cell>
          <cell r="J160" t="str">
            <v>GB</v>
          </cell>
          <cell r="K160" t="str">
            <v>GB</v>
          </cell>
          <cell r="L160" t="str">
            <v>Can</v>
          </cell>
          <cell r="M160">
            <v>440</v>
          </cell>
          <cell r="N160">
            <v>24</v>
          </cell>
          <cell r="O160">
            <v>0.1056</v>
          </cell>
          <cell r="P160" t="str">
            <v>Std</v>
          </cell>
          <cell r="R160" t="str">
            <v>BURTON</v>
          </cell>
          <cell r="S160" t="str">
            <v>RUNC</v>
          </cell>
          <cell r="T160">
            <v>1364</v>
          </cell>
          <cell r="U160">
            <v>144.0384</v>
          </cell>
          <cell r="V160">
            <v>125308</v>
          </cell>
          <cell r="W160" t="str">
            <v>Bought</v>
          </cell>
          <cell r="X160">
            <v>150.04</v>
          </cell>
          <cell r="Y160"/>
          <cell r="Z160"/>
          <cell r="AA160"/>
        </row>
        <row r="161">
          <cell r="A161">
            <v>2156</v>
          </cell>
          <cell r="B161" t="str">
            <v>F03</v>
          </cell>
          <cell r="C161">
            <v>100654</v>
          </cell>
          <cell r="D161">
            <v>101047</v>
          </cell>
          <cell r="E161" t="str">
            <v>Guinness IDS  30LKeg         Euro 6pp</v>
          </cell>
          <cell r="F161">
            <v>4.2</v>
          </cell>
          <cell r="G161" t="str">
            <v>Venture</v>
          </cell>
          <cell r="H161" t="str">
            <v>Germany</v>
          </cell>
          <cell r="I161" t="str">
            <v>STOUT</v>
          </cell>
          <cell r="J161" t="str">
            <v>GNS</v>
          </cell>
          <cell r="K161" t="str">
            <v>GD</v>
          </cell>
          <cell r="L161" t="str">
            <v>Keg</v>
          </cell>
          <cell r="M161" t="str">
            <v>30L</v>
          </cell>
          <cell r="N161">
            <v>1</v>
          </cell>
          <cell r="O161">
            <v>0.3</v>
          </cell>
          <cell r="P161" t="str">
            <v>Keg</v>
          </cell>
          <cell r="R161" t="str">
            <v>DN1</v>
          </cell>
          <cell r="S161" t="str">
            <v>DN1</v>
          </cell>
          <cell r="T161">
            <v>12290</v>
          </cell>
          <cell r="U161">
            <v>3687</v>
          </cell>
          <cell r="V161">
            <v>125163</v>
          </cell>
          <cell r="W161" t="str">
            <v>DN1</v>
          </cell>
          <cell r="X161">
            <v>3945.09</v>
          </cell>
          <cell r="Y161">
            <v>600010</v>
          </cell>
          <cell r="Z161" t="str">
            <v>DN1</v>
          </cell>
          <cell r="AA161">
            <v>2413.365178</v>
          </cell>
        </row>
        <row r="162">
          <cell r="A162">
            <v>2157</v>
          </cell>
          <cell r="B162" t="str">
            <v>F03</v>
          </cell>
          <cell r="C162">
            <v>101147</v>
          </cell>
          <cell r="D162">
            <v>101188</v>
          </cell>
          <cell r="E162" t="str">
            <v>Guinness IDS  50LKeg         Germany 6pp</v>
          </cell>
          <cell r="F162">
            <v>4.2</v>
          </cell>
          <cell r="G162" t="str">
            <v>Venture</v>
          </cell>
          <cell r="H162" t="str">
            <v>Germany</v>
          </cell>
          <cell r="I162" t="str">
            <v>STOUT</v>
          </cell>
          <cell r="J162" t="str">
            <v>GNS</v>
          </cell>
          <cell r="K162" t="str">
            <v>GD</v>
          </cell>
          <cell r="L162" t="str">
            <v>Keg</v>
          </cell>
          <cell r="M162" t="str">
            <v>50L</v>
          </cell>
          <cell r="N162">
            <v>1</v>
          </cell>
          <cell r="O162">
            <v>0.5</v>
          </cell>
          <cell r="P162" t="str">
            <v>Keg</v>
          </cell>
          <cell r="R162" t="str">
            <v>DN1</v>
          </cell>
          <cell r="S162" t="str">
            <v>DN1</v>
          </cell>
          <cell r="T162">
            <v>97748</v>
          </cell>
          <cell r="U162">
            <v>48874</v>
          </cell>
          <cell r="V162">
            <v>125163</v>
          </cell>
          <cell r="W162" t="str">
            <v>DN1</v>
          </cell>
          <cell r="X162">
            <v>52295.18</v>
          </cell>
          <cell r="Y162">
            <v>600010</v>
          </cell>
          <cell r="Z162" t="str">
            <v>DN1</v>
          </cell>
          <cell r="AA162">
            <v>31991.004539200003</v>
          </cell>
        </row>
        <row r="163">
          <cell r="A163">
            <v>2158</v>
          </cell>
          <cell r="B163" t="str">
            <v>F03</v>
          </cell>
          <cell r="C163">
            <v>100718</v>
          </cell>
          <cell r="D163">
            <v>100718</v>
          </cell>
          <cell r="E163" t="str">
            <v>Guinness DC   440can New F/widget 80pp</v>
          </cell>
          <cell r="F163">
            <v>4.0999999999999996</v>
          </cell>
          <cell r="G163" t="str">
            <v>Venture</v>
          </cell>
          <cell r="H163" t="str">
            <v>Germany</v>
          </cell>
          <cell r="I163" t="str">
            <v>STOUT</v>
          </cell>
          <cell r="J163" t="str">
            <v>GNS</v>
          </cell>
          <cell r="K163" t="str">
            <v>GDIC</v>
          </cell>
          <cell r="L163" t="str">
            <v>Can</v>
          </cell>
          <cell r="M163">
            <v>440</v>
          </cell>
          <cell r="N163">
            <v>24</v>
          </cell>
          <cell r="O163">
            <v>0.1056</v>
          </cell>
          <cell r="P163" t="str">
            <v>ICS</v>
          </cell>
          <cell r="R163" t="str">
            <v>DN1</v>
          </cell>
          <cell r="S163" t="str">
            <v>RUNC</v>
          </cell>
          <cell r="T163">
            <v>2159</v>
          </cell>
          <cell r="U163">
            <v>227.99039999999999</v>
          </cell>
          <cell r="V163">
            <v>125097</v>
          </cell>
          <cell r="W163" t="str">
            <v>DN1</v>
          </cell>
          <cell r="X163">
            <v>139.61000000000001</v>
          </cell>
          <cell r="Y163">
            <v>600013</v>
          </cell>
          <cell r="Z163" t="str">
            <v>DN1</v>
          </cell>
          <cell r="AA163">
            <v>134.02653153999998</v>
          </cell>
        </row>
        <row r="164">
          <cell r="A164">
            <v>2159</v>
          </cell>
          <cell r="B164" t="str">
            <v>F03</v>
          </cell>
          <cell r="C164">
            <v>102987</v>
          </cell>
          <cell r="D164">
            <v>102987</v>
          </cell>
          <cell r="E164" t="str">
            <v>Guinness DIC  440can 06x4HCT Europe</v>
          </cell>
          <cell r="F164">
            <v>4.2</v>
          </cell>
          <cell r="G164" t="str">
            <v>Venture</v>
          </cell>
          <cell r="H164" t="str">
            <v>Germany</v>
          </cell>
          <cell r="I164" t="str">
            <v>STOUT</v>
          </cell>
          <cell r="J164" t="str">
            <v>GNS</v>
          </cell>
          <cell r="K164" t="str">
            <v>GDIC</v>
          </cell>
          <cell r="L164" t="str">
            <v>Can</v>
          </cell>
          <cell r="M164">
            <v>440</v>
          </cell>
          <cell r="N164">
            <v>24</v>
          </cell>
          <cell r="O164">
            <v>0.1056</v>
          </cell>
          <cell r="P164" t="str">
            <v>ICS</v>
          </cell>
          <cell r="R164" t="str">
            <v>DN1</v>
          </cell>
          <cell r="S164" t="str">
            <v>RUNC</v>
          </cell>
          <cell r="T164">
            <v>33665</v>
          </cell>
          <cell r="U164">
            <v>3555.0239999999999</v>
          </cell>
          <cell r="V164">
            <v>125097</v>
          </cell>
          <cell r="W164" t="str">
            <v>DN1</v>
          </cell>
          <cell r="X164">
            <v>2231.91</v>
          </cell>
          <cell r="Y164">
            <v>600013</v>
          </cell>
          <cell r="Z164" t="str">
            <v>DN1</v>
          </cell>
          <cell r="AA164">
            <v>2142.6321538500001</v>
          </cell>
        </row>
        <row r="165">
          <cell r="A165">
            <v>2160</v>
          </cell>
          <cell r="B165" t="str">
            <v>F03</v>
          </cell>
          <cell r="C165">
            <v>101191</v>
          </cell>
          <cell r="D165">
            <v>101191</v>
          </cell>
          <cell r="E165" t="str">
            <v>Guinness ES71 330nrb 06x4CPT PE 54pp</v>
          </cell>
          <cell r="F165">
            <v>5</v>
          </cell>
          <cell r="G165" t="str">
            <v>Venture</v>
          </cell>
          <cell r="H165" t="str">
            <v>Germany</v>
          </cell>
          <cell r="I165" t="str">
            <v>STOUT</v>
          </cell>
          <cell r="J165" t="str">
            <v>GNS</v>
          </cell>
          <cell r="K165" t="str">
            <v>GES</v>
          </cell>
          <cell r="L165" t="str">
            <v>Bottle</v>
          </cell>
          <cell r="M165">
            <v>330</v>
          </cell>
          <cell r="N165">
            <v>24</v>
          </cell>
          <cell r="O165">
            <v>7.9200000000000007E-2</v>
          </cell>
          <cell r="P165" t="str">
            <v>NRB</v>
          </cell>
          <cell r="R165" t="str">
            <v>DN1</v>
          </cell>
          <cell r="S165" t="str">
            <v>BF3</v>
          </cell>
          <cell r="T165">
            <v>178220</v>
          </cell>
          <cell r="U165">
            <v>14115.024000000001</v>
          </cell>
          <cell r="V165">
            <v>125232</v>
          </cell>
          <cell r="W165" t="str">
            <v>DN1</v>
          </cell>
          <cell r="X165">
            <v>10286.61</v>
          </cell>
          <cell r="Y165">
            <v>600013</v>
          </cell>
          <cell r="Z165" t="str">
            <v>DN1</v>
          </cell>
          <cell r="AA165">
            <v>10646.636460599999</v>
          </cell>
        </row>
        <row r="166">
          <cell r="A166">
            <v>2161</v>
          </cell>
          <cell r="B166" t="str">
            <v>F03</v>
          </cell>
          <cell r="C166">
            <v>100627</v>
          </cell>
          <cell r="D166">
            <v>100627</v>
          </cell>
          <cell r="E166" t="str">
            <v>Kilkenny      330nrb 06x4CPT PE 54pp</v>
          </cell>
          <cell r="F166">
            <v>5</v>
          </cell>
          <cell r="G166" t="str">
            <v>Venture</v>
          </cell>
          <cell r="H166" t="str">
            <v>Germany</v>
          </cell>
          <cell r="I166" t="str">
            <v>ALE</v>
          </cell>
          <cell r="J166" t="str">
            <v>KILK</v>
          </cell>
          <cell r="K166" t="str">
            <v>KIB</v>
          </cell>
          <cell r="L166" t="str">
            <v>Bottle</v>
          </cell>
          <cell r="M166">
            <v>330</v>
          </cell>
          <cell r="N166">
            <v>24</v>
          </cell>
          <cell r="O166">
            <v>7.9200000000000007E-2</v>
          </cell>
          <cell r="P166" t="str">
            <v>NRB</v>
          </cell>
          <cell r="R166" t="str">
            <v>DN1</v>
          </cell>
          <cell r="S166" t="str">
            <v>RUNC</v>
          </cell>
          <cell r="T166">
            <v>63232</v>
          </cell>
          <cell r="U166">
            <v>5007.9744000000001</v>
          </cell>
          <cell r="V166">
            <v>125034</v>
          </cell>
          <cell r="W166" t="str">
            <v>DN1</v>
          </cell>
          <cell r="X166">
            <v>5216.8100000000004</v>
          </cell>
          <cell r="Y166">
            <v>600024</v>
          </cell>
          <cell r="Z166" t="str">
            <v>DN1</v>
          </cell>
          <cell r="AA166">
            <v>4695.1264921600005</v>
          </cell>
        </row>
        <row r="167">
          <cell r="A167">
            <v>2162</v>
          </cell>
          <cell r="B167" t="str">
            <v>F03</v>
          </cell>
          <cell r="C167">
            <v>100112</v>
          </cell>
          <cell r="D167">
            <v>101089</v>
          </cell>
          <cell r="E167" t="str">
            <v>Kilkenny     30LKeg         6pp</v>
          </cell>
          <cell r="F167">
            <v>5.0999999999999996</v>
          </cell>
          <cell r="G167" t="str">
            <v>Venture</v>
          </cell>
          <cell r="H167" t="str">
            <v>Germany</v>
          </cell>
          <cell r="I167" t="str">
            <v>ALE</v>
          </cell>
          <cell r="J167" t="str">
            <v>KILK</v>
          </cell>
          <cell r="K167" t="str">
            <v>KD</v>
          </cell>
          <cell r="L167" t="str">
            <v>Keg</v>
          </cell>
          <cell r="M167" t="str">
            <v>30L</v>
          </cell>
          <cell r="N167">
            <v>1</v>
          </cell>
          <cell r="O167">
            <v>0.3</v>
          </cell>
          <cell r="P167" t="str">
            <v>Keg</v>
          </cell>
          <cell r="R167" t="str">
            <v>DN1</v>
          </cell>
          <cell r="S167" t="str">
            <v>DN1</v>
          </cell>
          <cell r="T167">
            <v>11923</v>
          </cell>
          <cell r="U167">
            <v>3576.9</v>
          </cell>
          <cell r="V167">
            <v>125205</v>
          </cell>
          <cell r="W167" t="str">
            <v>DN1</v>
          </cell>
          <cell r="X167">
            <v>4220.74</v>
          </cell>
          <cell r="Y167">
            <v>600024</v>
          </cell>
          <cell r="Z167" t="str">
            <v>DN1</v>
          </cell>
          <cell r="AA167">
            <v>3418.8010200000003</v>
          </cell>
        </row>
        <row r="168">
          <cell r="A168">
            <v>2163</v>
          </cell>
          <cell r="B168" t="str">
            <v>F03</v>
          </cell>
          <cell r="C168">
            <v>100113</v>
          </cell>
          <cell r="D168">
            <v>101052</v>
          </cell>
          <cell r="E168" t="str">
            <v>Kilkenny      50LKeg         6pp</v>
          </cell>
          <cell r="F168">
            <v>5.0999999999999996</v>
          </cell>
          <cell r="G168" t="str">
            <v>Venture</v>
          </cell>
          <cell r="H168" t="str">
            <v>Germany</v>
          </cell>
          <cell r="I168" t="str">
            <v>ALE</v>
          </cell>
          <cell r="J168" t="str">
            <v>KILK</v>
          </cell>
          <cell r="K168" t="str">
            <v>KD</v>
          </cell>
          <cell r="L168" t="str">
            <v>Keg</v>
          </cell>
          <cell r="M168" t="str">
            <v>50L</v>
          </cell>
          <cell r="N168">
            <v>1</v>
          </cell>
          <cell r="O168">
            <v>0.5</v>
          </cell>
          <cell r="P168" t="str">
            <v>Keg</v>
          </cell>
          <cell r="R168" t="str">
            <v>DN1</v>
          </cell>
          <cell r="S168" t="str">
            <v>DN1</v>
          </cell>
          <cell r="T168">
            <v>55722</v>
          </cell>
          <cell r="U168">
            <v>27861</v>
          </cell>
          <cell r="V168">
            <v>125205</v>
          </cell>
          <cell r="W168" t="str">
            <v>DN1</v>
          </cell>
          <cell r="X168">
            <v>32875.980000000003</v>
          </cell>
          <cell r="Y168">
            <v>600024</v>
          </cell>
          <cell r="Z168" t="str">
            <v>DN1</v>
          </cell>
          <cell r="AA168">
            <v>26629.543799999999</v>
          </cell>
        </row>
        <row r="169">
          <cell r="A169">
            <v>2164</v>
          </cell>
          <cell r="B169" t="str">
            <v>F03</v>
          </cell>
          <cell r="C169">
            <v>100877</v>
          </cell>
          <cell r="D169">
            <v>101082</v>
          </cell>
          <cell r="E169" t="str">
            <v>IRISH DRT STOUT C 30L KEG 6MTH DD-A018</v>
          </cell>
          <cell r="F169">
            <v>4.2</v>
          </cell>
          <cell r="G169" t="str">
            <v>Key</v>
          </cell>
          <cell r="H169" t="str">
            <v>Greece</v>
          </cell>
          <cell r="I169" t="str">
            <v>STOUT</v>
          </cell>
          <cell r="J169" t="str">
            <v>GNS</v>
          </cell>
          <cell r="K169" t="str">
            <v>GD</v>
          </cell>
          <cell r="L169" t="str">
            <v>Keg</v>
          </cell>
          <cell r="M169" t="str">
            <v>30L</v>
          </cell>
          <cell r="N169">
            <v>1</v>
          </cell>
          <cell r="O169">
            <v>0.3</v>
          </cell>
          <cell r="P169" t="str">
            <v>Keg</v>
          </cell>
          <cell r="R169" t="str">
            <v>DN1</v>
          </cell>
          <cell r="S169" t="str">
            <v>DN1</v>
          </cell>
          <cell r="T169">
            <v>4617</v>
          </cell>
          <cell r="U169">
            <v>1385.1</v>
          </cell>
          <cell r="V169">
            <v>125185</v>
          </cell>
          <cell r="W169" t="str">
            <v>DN1</v>
          </cell>
          <cell r="X169">
            <v>1482.06</v>
          </cell>
          <cell r="Y169">
            <v>600010</v>
          </cell>
          <cell r="Z169" t="str">
            <v>DN1</v>
          </cell>
          <cell r="AA169">
            <v>906.63197939999998</v>
          </cell>
        </row>
        <row r="170">
          <cell r="A170">
            <v>2165</v>
          </cell>
          <cell r="B170" t="str">
            <v>F03</v>
          </cell>
          <cell r="C170">
            <v>102733</v>
          </cell>
          <cell r="D170">
            <v>102733</v>
          </cell>
          <cell r="E170" t="str">
            <v>Guinness IDS  44can 06x4HCT Guinness DIC  440can 06x4HCT Std Venture</v>
          </cell>
          <cell r="F170">
            <v>4.2</v>
          </cell>
          <cell r="G170" t="str">
            <v>Key</v>
          </cell>
          <cell r="H170" t="str">
            <v>Greece</v>
          </cell>
          <cell r="I170" t="str">
            <v>STOUT</v>
          </cell>
          <cell r="J170" t="str">
            <v>GNS</v>
          </cell>
          <cell r="K170" t="str">
            <v>GDIC</v>
          </cell>
          <cell r="L170" t="str">
            <v>Can</v>
          </cell>
          <cell r="M170">
            <v>440</v>
          </cell>
          <cell r="N170">
            <v>24</v>
          </cell>
          <cell r="O170">
            <v>0.1056</v>
          </cell>
          <cell r="P170" t="str">
            <v>ICS</v>
          </cell>
          <cell r="R170" t="str">
            <v>DN1</v>
          </cell>
          <cell r="S170" t="str">
            <v>RUNC</v>
          </cell>
          <cell r="T170">
            <v>3875</v>
          </cell>
          <cell r="U170">
            <v>409.2</v>
          </cell>
          <cell r="V170">
            <v>125097</v>
          </cell>
          <cell r="W170" t="str">
            <v>DN1</v>
          </cell>
          <cell r="X170">
            <v>256.89999999999998</v>
          </cell>
          <cell r="Y170">
            <v>600013</v>
          </cell>
          <cell r="Z170" t="str">
            <v>DN1</v>
          </cell>
          <cell r="AA170">
            <v>246.62704875</v>
          </cell>
        </row>
        <row r="171">
          <cell r="A171">
            <v>2166</v>
          </cell>
          <cell r="B171" t="str">
            <v>F03</v>
          </cell>
          <cell r="C171">
            <v>101194</v>
          </cell>
          <cell r="D171">
            <v>101194</v>
          </cell>
          <cell r="E171" t="str">
            <v>Guinness ES71 330nrb 06x4CPT CY/GR 72pp</v>
          </cell>
          <cell r="F171">
            <v>5</v>
          </cell>
          <cell r="G171" t="str">
            <v>Key</v>
          </cell>
          <cell r="H171" t="str">
            <v>Greece</v>
          </cell>
          <cell r="I171" t="str">
            <v>STOUT</v>
          </cell>
          <cell r="J171" t="str">
            <v>GNS</v>
          </cell>
          <cell r="K171" t="str">
            <v>GES</v>
          </cell>
          <cell r="L171" t="str">
            <v>Bottle</v>
          </cell>
          <cell r="M171">
            <v>330</v>
          </cell>
          <cell r="N171">
            <v>24</v>
          </cell>
          <cell r="O171">
            <v>7.9200000000000007E-2</v>
          </cell>
          <cell r="P171" t="str">
            <v>NRB</v>
          </cell>
          <cell r="R171" t="str">
            <v>DN1</v>
          </cell>
          <cell r="S171" t="str">
            <v>BF3</v>
          </cell>
          <cell r="T171">
            <v>7293</v>
          </cell>
          <cell r="U171">
            <v>577.60560000000009</v>
          </cell>
          <cell r="V171">
            <v>125232</v>
          </cell>
          <cell r="W171" t="str">
            <v>DN1</v>
          </cell>
          <cell r="X171">
            <v>420.94</v>
          </cell>
          <cell r="Y171">
            <v>600013</v>
          </cell>
          <cell r="Z171" t="str">
            <v>DN1</v>
          </cell>
          <cell r="AA171">
            <v>435.67455788999996</v>
          </cell>
        </row>
        <row r="172">
          <cell r="A172">
            <v>2167</v>
          </cell>
          <cell r="B172" t="str">
            <v>F03</v>
          </cell>
          <cell r="C172">
            <v>102307</v>
          </cell>
          <cell r="D172">
            <v>101058</v>
          </cell>
          <cell r="E172" t="str">
            <v>Kilkenny      30LKeg         Euro   24pp</v>
          </cell>
          <cell r="F172">
            <v>4.3</v>
          </cell>
          <cell r="G172" t="str">
            <v>Key</v>
          </cell>
          <cell r="H172" t="str">
            <v>Greece</v>
          </cell>
          <cell r="I172" t="str">
            <v>ALE</v>
          </cell>
          <cell r="J172" t="str">
            <v>KILK</v>
          </cell>
          <cell r="K172" t="str">
            <v>KD</v>
          </cell>
          <cell r="L172" t="str">
            <v>Keg</v>
          </cell>
          <cell r="M172" t="str">
            <v>30L</v>
          </cell>
          <cell r="N172">
            <v>1</v>
          </cell>
          <cell r="O172">
            <v>0.3</v>
          </cell>
          <cell r="P172" t="str">
            <v>Keg</v>
          </cell>
          <cell r="R172" t="str">
            <v>KY1</v>
          </cell>
          <cell r="S172" t="str">
            <v>KY1</v>
          </cell>
          <cell r="T172">
            <v>1873</v>
          </cell>
          <cell r="U172">
            <v>561.9</v>
          </cell>
          <cell r="V172">
            <v>125201</v>
          </cell>
          <cell r="W172" t="str">
            <v>KY1</v>
          </cell>
          <cell r="X172">
            <v>616.03</v>
          </cell>
          <cell r="Y172">
            <v>600009</v>
          </cell>
          <cell r="Z172" t="str">
            <v>KY1</v>
          </cell>
          <cell r="AA172">
            <v>418.71533089999997</v>
          </cell>
        </row>
        <row r="173">
          <cell r="A173">
            <v>2168</v>
          </cell>
          <cell r="B173" t="str">
            <v>F03</v>
          </cell>
          <cell r="C173">
            <v>100961</v>
          </cell>
          <cell r="D173">
            <v>100961</v>
          </cell>
          <cell r="E173" t="str">
            <v>Guinness FES  330nrb 6x4CPW GP/MQ 72</v>
          </cell>
          <cell r="F173">
            <v>7.5</v>
          </cell>
          <cell r="G173" t="str">
            <v>Venture</v>
          </cell>
          <cell r="H173" t="str">
            <v>Guadeloupe</v>
          </cell>
          <cell r="I173" t="str">
            <v>STOUT</v>
          </cell>
          <cell r="J173" t="str">
            <v>GNS</v>
          </cell>
          <cell r="K173" t="str">
            <v>GFE</v>
          </cell>
          <cell r="L173" t="str">
            <v>Bottle</v>
          </cell>
          <cell r="M173">
            <v>330</v>
          </cell>
          <cell r="N173">
            <v>24</v>
          </cell>
          <cell r="O173">
            <v>7.9200000000000007E-2</v>
          </cell>
          <cell r="P173" t="str">
            <v>NRB</v>
          </cell>
          <cell r="R173" t="str">
            <v>DN1</v>
          </cell>
          <cell r="S173" t="str">
            <v>BF3</v>
          </cell>
          <cell r="T173">
            <v>54621</v>
          </cell>
          <cell r="U173">
            <v>4325.9832000000006</v>
          </cell>
          <cell r="V173">
            <v>125066</v>
          </cell>
          <cell r="W173" t="str">
            <v>DN1</v>
          </cell>
          <cell r="X173">
            <v>4390.87</v>
          </cell>
          <cell r="Y173">
            <v>600020</v>
          </cell>
          <cell r="Z173" t="str">
            <v>DN1</v>
          </cell>
          <cell r="AA173">
            <v>4303.0533041999997</v>
          </cell>
        </row>
        <row r="174">
          <cell r="A174">
            <v>2169</v>
          </cell>
          <cell r="B174" t="str">
            <v>F03</v>
          </cell>
          <cell r="C174">
            <v>100090</v>
          </cell>
          <cell r="D174">
            <v>100090</v>
          </cell>
          <cell r="E174" t="str">
            <v>Guinness FES 330can 6x4HCW W/wide 100pp</v>
          </cell>
          <cell r="F174">
            <v>7.5</v>
          </cell>
          <cell r="G174" t="str">
            <v>Venture</v>
          </cell>
          <cell r="H174" t="str">
            <v>Guinea Bissau</v>
          </cell>
          <cell r="I174" t="str">
            <v>STOUT</v>
          </cell>
          <cell r="J174" t="str">
            <v>GNS</v>
          </cell>
          <cell r="K174" t="str">
            <v>GFE</v>
          </cell>
          <cell r="L174" t="str">
            <v>Can</v>
          </cell>
          <cell r="M174">
            <v>330</v>
          </cell>
          <cell r="N174">
            <v>24</v>
          </cell>
          <cell r="O174">
            <v>7.9200000000000007E-2</v>
          </cell>
          <cell r="P174" t="str">
            <v>Std</v>
          </cell>
          <cell r="R174" t="str">
            <v>DN1</v>
          </cell>
          <cell r="S174" t="str">
            <v>BF3</v>
          </cell>
          <cell r="T174">
            <v>26402</v>
          </cell>
          <cell r="U174">
            <v>2091.0384000000004</v>
          </cell>
          <cell r="V174">
            <v>125066</v>
          </cell>
          <cell r="W174" t="str">
            <v>DN1</v>
          </cell>
          <cell r="X174">
            <v>2122.4</v>
          </cell>
          <cell r="Y174">
            <v>600020</v>
          </cell>
          <cell r="Z174" t="str">
            <v>DN1</v>
          </cell>
          <cell r="AA174">
            <v>2079.9548404000002</v>
          </cell>
        </row>
        <row r="175">
          <cell r="A175">
            <v>2170</v>
          </cell>
          <cell r="B175" t="str">
            <v>F03</v>
          </cell>
          <cell r="C175">
            <v>100654</v>
          </cell>
          <cell r="D175">
            <v>101047</v>
          </cell>
          <cell r="E175" t="str">
            <v>Guinness IDS  30LKeg         Euro 6pp</v>
          </cell>
          <cell r="F175">
            <v>4.2</v>
          </cell>
          <cell r="G175" t="str">
            <v>Venture</v>
          </cell>
          <cell r="H175" t="str">
            <v>Holland</v>
          </cell>
          <cell r="I175" t="str">
            <v>STOUT</v>
          </cell>
          <cell r="J175" t="str">
            <v>GNS</v>
          </cell>
          <cell r="K175" t="str">
            <v>GD</v>
          </cell>
          <cell r="L175" t="str">
            <v>Keg</v>
          </cell>
          <cell r="M175" t="str">
            <v>30L</v>
          </cell>
          <cell r="N175">
            <v>1</v>
          </cell>
          <cell r="O175">
            <v>0.3</v>
          </cell>
          <cell r="P175" t="str">
            <v>Keg</v>
          </cell>
          <cell r="R175" t="str">
            <v>DN1</v>
          </cell>
          <cell r="S175" t="str">
            <v>DN1</v>
          </cell>
          <cell r="T175">
            <v>45667</v>
          </cell>
          <cell r="U175">
            <v>13700.1</v>
          </cell>
          <cell r="V175">
            <v>125163</v>
          </cell>
          <cell r="W175" t="str">
            <v>DN1</v>
          </cell>
          <cell r="X175">
            <v>14659.11</v>
          </cell>
          <cell r="Y175">
            <v>600010</v>
          </cell>
          <cell r="Z175" t="str">
            <v>DN1</v>
          </cell>
          <cell r="AA175">
            <v>8967.546589399999</v>
          </cell>
        </row>
        <row r="176">
          <cell r="A176">
            <v>2171</v>
          </cell>
          <cell r="B176" t="str">
            <v>F03</v>
          </cell>
          <cell r="C176">
            <v>102987</v>
          </cell>
          <cell r="D176">
            <v>102987</v>
          </cell>
          <cell r="E176" t="str">
            <v>Guinness DIC  440can 06x4HCT Europe</v>
          </cell>
          <cell r="F176">
            <v>4.2</v>
          </cell>
          <cell r="G176" t="str">
            <v>Venture</v>
          </cell>
          <cell r="H176" t="str">
            <v>Holland</v>
          </cell>
          <cell r="I176" t="str">
            <v>STOUT</v>
          </cell>
          <cell r="J176" t="str">
            <v>GNS</v>
          </cell>
          <cell r="K176" t="str">
            <v>GDIC</v>
          </cell>
          <cell r="L176" t="str">
            <v>Can</v>
          </cell>
          <cell r="M176">
            <v>440</v>
          </cell>
          <cell r="N176">
            <v>24</v>
          </cell>
          <cell r="O176">
            <v>0.1056</v>
          </cell>
          <cell r="P176" t="str">
            <v>ICS</v>
          </cell>
          <cell r="R176" t="str">
            <v>DN1</v>
          </cell>
          <cell r="S176" t="str">
            <v>RUNC</v>
          </cell>
          <cell r="T176">
            <v>15909</v>
          </cell>
          <cell r="U176">
            <v>1679.9903999999999</v>
          </cell>
          <cell r="V176">
            <v>125097</v>
          </cell>
          <cell r="W176" t="str">
            <v>DN1</v>
          </cell>
          <cell r="X176">
            <v>1054.73</v>
          </cell>
          <cell r="Y176">
            <v>600013</v>
          </cell>
          <cell r="Z176" t="str">
            <v>DN1</v>
          </cell>
          <cell r="AA176">
            <v>1012.53928221</v>
          </cell>
        </row>
        <row r="177">
          <cell r="A177">
            <v>2172</v>
          </cell>
          <cell r="B177" t="str">
            <v>F03</v>
          </cell>
          <cell r="C177">
            <v>100538</v>
          </cell>
          <cell r="D177">
            <v>100538</v>
          </cell>
          <cell r="E177" t="str">
            <v>Guinness FES  330nrb 06x4CPW E-Eur 54pp</v>
          </cell>
          <cell r="F177">
            <v>7.5</v>
          </cell>
          <cell r="G177" t="str">
            <v>Venture</v>
          </cell>
          <cell r="H177" t="str">
            <v>Holland</v>
          </cell>
          <cell r="I177" t="str">
            <v>STOUT</v>
          </cell>
          <cell r="J177" t="str">
            <v>GNS</v>
          </cell>
          <cell r="K177" t="str">
            <v>GFE</v>
          </cell>
          <cell r="L177" t="str">
            <v>Bottle</v>
          </cell>
          <cell r="M177">
            <v>330</v>
          </cell>
          <cell r="N177">
            <v>24</v>
          </cell>
          <cell r="O177">
            <v>7.9200000000000007E-2</v>
          </cell>
          <cell r="P177" t="str">
            <v>NRB</v>
          </cell>
          <cell r="R177" t="str">
            <v>DN1</v>
          </cell>
          <cell r="S177" t="str">
            <v>BF3</v>
          </cell>
          <cell r="T177">
            <v>2784</v>
          </cell>
          <cell r="U177">
            <v>220.49280000000002</v>
          </cell>
          <cell r="V177">
            <v>125066</v>
          </cell>
          <cell r="W177" t="str">
            <v>DN1</v>
          </cell>
          <cell r="X177">
            <v>223.8</v>
          </cell>
          <cell r="Y177">
            <v>600020</v>
          </cell>
          <cell r="Z177" t="str">
            <v>DN1</v>
          </cell>
          <cell r="AA177">
            <v>219.3240768</v>
          </cell>
        </row>
        <row r="178">
          <cell r="A178">
            <v>2173</v>
          </cell>
          <cell r="B178" t="str">
            <v>F03</v>
          </cell>
          <cell r="C178">
            <v>102383</v>
          </cell>
          <cell r="D178">
            <v>102387</v>
          </cell>
          <cell r="E178" t="str">
            <v>Kilkenny        330can 08x3SLT EURO 120</v>
          </cell>
          <cell r="F178">
            <v>4.3</v>
          </cell>
          <cell r="G178" t="str">
            <v>Venture</v>
          </cell>
          <cell r="H178" t="str">
            <v>Holland</v>
          </cell>
          <cell r="I178" t="str">
            <v>ALE</v>
          </cell>
          <cell r="J178" t="str">
            <v>KILK</v>
          </cell>
          <cell r="K178" t="str">
            <v>KDIC</v>
          </cell>
          <cell r="L178" t="str">
            <v>Can</v>
          </cell>
          <cell r="M178">
            <v>330</v>
          </cell>
          <cell r="N178">
            <v>24</v>
          </cell>
          <cell r="O178">
            <v>7.9200000000000007E-2</v>
          </cell>
          <cell r="P178" t="str">
            <v>ICS</v>
          </cell>
          <cell r="R178" t="str">
            <v>DN1</v>
          </cell>
          <cell r="S178" t="str">
            <v>RUNC</v>
          </cell>
          <cell r="T178">
            <v>3030</v>
          </cell>
          <cell r="U178">
            <v>239.97600000000003</v>
          </cell>
          <cell r="V178">
            <v>125299</v>
          </cell>
          <cell r="W178" t="str">
            <v>DN1</v>
          </cell>
          <cell r="X178">
            <v>175.49</v>
          </cell>
          <cell r="Y178">
            <v>600009</v>
          </cell>
          <cell r="Z178" t="str">
            <v>DN1</v>
          </cell>
          <cell r="AA178">
            <v>175.4880555</v>
          </cell>
        </row>
        <row r="179">
          <cell r="A179">
            <v>2174</v>
          </cell>
          <cell r="B179" t="str">
            <v>F03</v>
          </cell>
          <cell r="C179">
            <v>100112</v>
          </cell>
          <cell r="D179">
            <v>101089</v>
          </cell>
          <cell r="E179" t="str">
            <v>Kilkenny     30LKeg         6pp</v>
          </cell>
          <cell r="F179">
            <v>5.0999999999999996</v>
          </cell>
          <cell r="G179" t="str">
            <v>Venture</v>
          </cell>
          <cell r="H179" t="str">
            <v>Holland</v>
          </cell>
          <cell r="I179" t="str">
            <v>ALE</v>
          </cell>
          <cell r="J179" t="str">
            <v>KILK</v>
          </cell>
          <cell r="K179" t="str">
            <v>KD</v>
          </cell>
          <cell r="L179" t="str">
            <v>Keg</v>
          </cell>
          <cell r="M179" t="str">
            <v>30L</v>
          </cell>
          <cell r="N179">
            <v>1</v>
          </cell>
          <cell r="O179">
            <v>0.3</v>
          </cell>
          <cell r="P179" t="str">
            <v>Keg</v>
          </cell>
          <cell r="R179" t="str">
            <v>DN1</v>
          </cell>
          <cell r="S179" t="str">
            <v>DN1</v>
          </cell>
          <cell r="T179">
            <v>16460</v>
          </cell>
          <cell r="U179">
            <v>4938</v>
          </cell>
          <cell r="V179">
            <v>125205</v>
          </cell>
          <cell r="W179" t="str">
            <v>DN1</v>
          </cell>
          <cell r="X179">
            <v>5826.84</v>
          </cell>
          <cell r="Y179">
            <v>600024</v>
          </cell>
          <cell r="Z179" t="str">
            <v>DN1</v>
          </cell>
          <cell r="AA179">
            <v>4719.7403999999997</v>
          </cell>
        </row>
        <row r="180">
          <cell r="A180">
            <v>2175</v>
          </cell>
          <cell r="B180" t="str">
            <v>F03</v>
          </cell>
          <cell r="C180">
            <v>102525</v>
          </cell>
          <cell r="D180">
            <v>102525</v>
          </cell>
          <cell r="E180" t="str">
            <v>Guinness DIB 330nrb 06x4SLT WidBott-72/p</v>
          </cell>
          <cell r="F180">
            <v>4.2</v>
          </cell>
          <cell r="G180" t="str">
            <v>Venture</v>
          </cell>
          <cell r="H180" t="str">
            <v>Hong Kong</v>
          </cell>
          <cell r="I180" t="str">
            <v>STOUT</v>
          </cell>
          <cell r="J180" t="str">
            <v>GNS</v>
          </cell>
          <cell r="K180" t="str">
            <v>GDIB</v>
          </cell>
          <cell r="L180" t="str">
            <v>Bottle</v>
          </cell>
          <cell r="M180">
            <v>330</v>
          </cell>
          <cell r="N180">
            <v>24</v>
          </cell>
          <cell r="O180">
            <v>7.9200000000000007E-2</v>
          </cell>
          <cell r="P180" t="str">
            <v>GDIB</v>
          </cell>
          <cell r="R180" t="str">
            <v>DN1</v>
          </cell>
          <cell r="S180" t="str">
            <v>RUNC</v>
          </cell>
          <cell r="T180">
            <v>9343</v>
          </cell>
          <cell r="U180">
            <v>739.96560000000011</v>
          </cell>
          <cell r="V180">
            <v>125097</v>
          </cell>
          <cell r="W180" t="str">
            <v>DN1</v>
          </cell>
          <cell r="X180">
            <v>473.17</v>
          </cell>
          <cell r="Y180">
            <v>600013</v>
          </cell>
          <cell r="Z180" t="str">
            <v>DN1</v>
          </cell>
          <cell r="AA180">
            <v>454.24414038000003</v>
          </cell>
        </row>
        <row r="181">
          <cell r="A181">
            <v>2176</v>
          </cell>
          <cell r="B181" t="str">
            <v>F03</v>
          </cell>
          <cell r="C181">
            <v>102436</v>
          </cell>
          <cell r="D181">
            <v>102436</v>
          </cell>
          <cell r="E181" t="str">
            <v>Guinness IDS  440can 06x4HCT Far East 80</v>
          </cell>
          <cell r="F181">
            <v>4.2</v>
          </cell>
          <cell r="G181" t="str">
            <v>Venture</v>
          </cell>
          <cell r="H181" t="str">
            <v>Hong Kong</v>
          </cell>
          <cell r="I181" t="str">
            <v>STOUT</v>
          </cell>
          <cell r="J181" t="str">
            <v>GNS</v>
          </cell>
          <cell r="K181" t="str">
            <v>GDIC</v>
          </cell>
          <cell r="L181" t="str">
            <v>Can</v>
          </cell>
          <cell r="M181">
            <v>440</v>
          </cell>
          <cell r="N181">
            <v>24</v>
          </cell>
          <cell r="O181">
            <v>0.1056</v>
          </cell>
          <cell r="P181" t="str">
            <v>ICS</v>
          </cell>
          <cell r="R181" t="str">
            <v>DN1</v>
          </cell>
          <cell r="S181" t="str">
            <v>RUNC</v>
          </cell>
          <cell r="T181">
            <v>5019</v>
          </cell>
          <cell r="U181">
            <v>530.00639999999999</v>
          </cell>
          <cell r="V181">
            <v>125097</v>
          </cell>
          <cell r="W181" t="str">
            <v>DN1</v>
          </cell>
          <cell r="X181">
            <v>332.75</v>
          </cell>
          <cell r="Y181">
            <v>600013</v>
          </cell>
          <cell r="Z181" t="str">
            <v>DN1</v>
          </cell>
          <cell r="AA181">
            <v>319.43771810999999</v>
          </cell>
        </row>
        <row r="182">
          <cell r="A182">
            <v>2177</v>
          </cell>
          <cell r="B182" t="str">
            <v>F03</v>
          </cell>
          <cell r="C182">
            <v>100099</v>
          </cell>
          <cell r="D182">
            <v>101078</v>
          </cell>
          <cell r="E182" t="str">
            <v>Harp Lager    30LKeg         24pp</v>
          </cell>
          <cell r="F182">
            <v>5</v>
          </cell>
          <cell r="G182" t="str">
            <v>Venture</v>
          </cell>
          <cell r="H182" t="str">
            <v>Hong Kong</v>
          </cell>
          <cell r="I182" t="str">
            <v>LAGER</v>
          </cell>
          <cell r="J182" t="str">
            <v>HARP</v>
          </cell>
          <cell r="K182" t="str">
            <v>HARP</v>
          </cell>
          <cell r="L182" t="str">
            <v>Keg</v>
          </cell>
          <cell r="M182" t="str">
            <v>30L</v>
          </cell>
          <cell r="N182">
            <v>1</v>
          </cell>
          <cell r="O182">
            <v>0.3</v>
          </cell>
          <cell r="P182" t="str">
            <v>Keg</v>
          </cell>
          <cell r="R182" t="str">
            <v>DK2</v>
          </cell>
          <cell r="S182" t="str">
            <v>DK2</v>
          </cell>
          <cell r="T182">
            <v>1067</v>
          </cell>
          <cell r="U182">
            <v>320.10000000000002</v>
          </cell>
          <cell r="V182">
            <v>125161</v>
          </cell>
          <cell r="W182" t="str">
            <v>DK2</v>
          </cell>
          <cell r="X182">
            <v>320.32</v>
          </cell>
          <cell r="Y182">
            <v>600011</v>
          </cell>
          <cell r="Z182" t="str">
            <v>DK2</v>
          </cell>
          <cell r="AA182">
            <v>274.9982301</v>
          </cell>
        </row>
        <row r="183">
          <cell r="A183">
            <v>2178</v>
          </cell>
          <cell r="B183" t="str">
            <v>F03</v>
          </cell>
          <cell r="C183">
            <v>102504</v>
          </cell>
          <cell r="D183">
            <v>102504</v>
          </cell>
          <cell r="E183" t="str">
            <v>Kilkenny      440can 06x4HCT As/Pacific</v>
          </cell>
          <cell r="F183">
            <v>4.3</v>
          </cell>
          <cell r="G183" t="str">
            <v>Venture</v>
          </cell>
          <cell r="H183" t="str">
            <v>Hong Kong</v>
          </cell>
          <cell r="I183" t="str">
            <v>ALE</v>
          </cell>
          <cell r="J183" t="str">
            <v>KILK</v>
          </cell>
          <cell r="K183" t="str">
            <v>KDIC</v>
          </cell>
          <cell r="L183" t="str">
            <v>Can</v>
          </cell>
          <cell r="M183">
            <v>440</v>
          </cell>
          <cell r="N183">
            <v>24</v>
          </cell>
          <cell r="O183">
            <v>0.1056</v>
          </cell>
          <cell r="P183" t="str">
            <v>ICS</v>
          </cell>
          <cell r="R183" t="str">
            <v>DN1</v>
          </cell>
          <cell r="S183" t="str">
            <v>RUNC</v>
          </cell>
          <cell r="T183">
            <v>2557</v>
          </cell>
          <cell r="U183">
            <v>270.01920000000001</v>
          </cell>
          <cell r="V183">
            <v>125254</v>
          </cell>
          <cell r="W183" t="str">
            <v>DN1</v>
          </cell>
          <cell r="X183">
            <v>281.27999999999997</v>
          </cell>
          <cell r="Y183">
            <v>600009</v>
          </cell>
          <cell r="Z183" t="str">
            <v>DN1</v>
          </cell>
          <cell r="AA183">
            <v>191.18533023000001</v>
          </cell>
        </row>
        <row r="184">
          <cell r="A184">
            <v>2179</v>
          </cell>
          <cell r="B184" t="str">
            <v>F03</v>
          </cell>
          <cell r="C184">
            <v>102334</v>
          </cell>
          <cell r="D184">
            <v>101058</v>
          </cell>
          <cell r="E184" t="str">
            <v>Kilkenny      30LKeg 24pp     APAC/Glob</v>
          </cell>
          <cell r="F184">
            <v>4.3</v>
          </cell>
          <cell r="G184" t="str">
            <v>Venture</v>
          </cell>
          <cell r="H184" t="str">
            <v>Hong Kong</v>
          </cell>
          <cell r="I184" t="str">
            <v>ALE</v>
          </cell>
          <cell r="J184" t="str">
            <v>KILK</v>
          </cell>
          <cell r="K184" t="str">
            <v>KD</v>
          </cell>
          <cell r="L184" t="str">
            <v>Keg</v>
          </cell>
          <cell r="M184" t="str">
            <v>30L</v>
          </cell>
          <cell r="N184">
            <v>1</v>
          </cell>
          <cell r="O184">
            <v>0.3</v>
          </cell>
          <cell r="P184" t="str">
            <v>Keg</v>
          </cell>
          <cell r="R184" t="str">
            <v>KY1</v>
          </cell>
          <cell r="S184" t="str">
            <v>KY1</v>
          </cell>
          <cell r="T184">
            <v>5667</v>
          </cell>
          <cell r="U184">
            <v>1700.1</v>
          </cell>
          <cell r="V184">
            <v>125201</v>
          </cell>
          <cell r="W184" t="str">
            <v>KY1</v>
          </cell>
          <cell r="X184">
            <v>1863.88</v>
          </cell>
          <cell r="Y184">
            <v>600009</v>
          </cell>
          <cell r="Z184" t="str">
            <v>KY1</v>
          </cell>
          <cell r="AA184">
            <v>1266.8765510999999</v>
          </cell>
        </row>
        <row r="185">
          <cell r="A185">
            <v>2180</v>
          </cell>
          <cell r="B185" t="str">
            <v>F03</v>
          </cell>
          <cell r="C185">
            <v>100654</v>
          </cell>
          <cell r="D185">
            <v>101047</v>
          </cell>
          <cell r="E185" t="str">
            <v>Guinness IDS  30LKeg         Euro 6pp</v>
          </cell>
          <cell r="F185">
            <v>4.2</v>
          </cell>
          <cell r="G185" t="str">
            <v>Venture</v>
          </cell>
          <cell r="H185" t="str">
            <v>Hungary</v>
          </cell>
          <cell r="I185" t="str">
            <v>STOUT</v>
          </cell>
          <cell r="J185" t="str">
            <v>GNS</v>
          </cell>
          <cell r="K185" t="str">
            <v>GD</v>
          </cell>
          <cell r="L185" t="str">
            <v>Keg</v>
          </cell>
          <cell r="M185" t="str">
            <v>30L</v>
          </cell>
          <cell r="N185">
            <v>1</v>
          </cell>
          <cell r="O185">
            <v>0.3</v>
          </cell>
          <cell r="P185" t="str">
            <v>Keg</v>
          </cell>
          <cell r="R185" t="str">
            <v>DN1</v>
          </cell>
          <cell r="S185" t="str">
            <v>DN1</v>
          </cell>
          <cell r="T185">
            <v>5080</v>
          </cell>
          <cell r="U185">
            <v>1524</v>
          </cell>
          <cell r="V185">
            <v>125163</v>
          </cell>
          <cell r="W185" t="str">
            <v>DN1</v>
          </cell>
          <cell r="X185">
            <v>1630.68</v>
          </cell>
          <cell r="Y185">
            <v>600010</v>
          </cell>
          <cell r="Z185" t="str">
            <v>DN1</v>
          </cell>
          <cell r="AA185">
            <v>997.55045600000005</v>
          </cell>
        </row>
        <row r="186">
          <cell r="A186">
            <v>2181</v>
          </cell>
          <cell r="B186" t="str">
            <v>F03</v>
          </cell>
          <cell r="C186">
            <v>101143</v>
          </cell>
          <cell r="D186">
            <v>101143</v>
          </cell>
          <cell r="E186" t="str">
            <v>Guinness IDS  330can 06x4HCT FW PE1 99pp</v>
          </cell>
          <cell r="F186">
            <v>4.2</v>
          </cell>
          <cell r="G186" t="str">
            <v>Venture</v>
          </cell>
          <cell r="H186" t="str">
            <v>Hungary</v>
          </cell>
          <cell r="I186" t="str">
            <v>STOUT</v>
          </cell>
          <cell r="J186" t="str">
            <v>GNS</v>
          </cell>
          <cell r="K186" t="str">
            <v>GDIC</v>
          </cell>
          <cell r="L186" t="str">
            <v>Can</v>
          </cell>
          <cell r="M186">
            <v>330</v>
          </cell>
          <cell r="N186">
            <v>24</v>
          </cell>
          <cell r="O186">
            <v>7.9200000000000007E-2</v>
          </cell>
          <cell r="P186" t="str">
            <v>ICS</v>
          </cell>
          <cell r="R186" t="str">
            <v>DN1</v>
          </cell>
          <cell r="S186" t="str">
            <v>RUNC</v>
          </cell>
          <cell r="T186">
            <v>4419</v>
          </cell>
          <cell r="U186">
            <v>349.98480000000001</v>
          </cell>
          <cell r="V186">
            <v>125097</v>
          </cell>
          <cell r="W186" t="str">
            <v>DN1</v>
          </cell>
          <cell r="X186">
            <v>219.37</v>
          </cell>
          <cell r="Y186">
            <v>600013</v>
          </cell>
          <cell r="Z186" t="str">
            <v>DN1</v>
          </cell>
          <cell r="AA186">
            <v>210.59133371999997</v>
          </cell>
        </row>
        <row r="187">
          <cell r="A187">
            <v>2182</v>
          </cell>
          <cell r="B187" t="str">
            <v>F03</v>
          </cell>
          <cell r="C187">
            <v>101190</v>
          </cell>
          <cell r="D187">
            <v>101190</v>
          </cell>
          <cell r="E187" t="str">
            <v>Guinness ES71 330nrb 06x4CPT EEuro 54pp</v>
          </cell>
          <cell r="F187">
            <v>5</v>
          </cell>
          <cell r="G187" t="str">
            <v>Venture</v>
          </cell>
          <cell r="H187" t="str">
            <v>Hungary</v>
          </cell>
          <cell r="I187" t="str">
            <v>STOUT</v>
          </cell>
          <cell r="J187" t="str">
            <v>GNS</v>
          </cell>
          <cell r="K187" t="str">
            <v>GES</v>
          </cell>
          <cell r="L187" t="str">
            <v>Bottle</v>
          </cell>
          <cell r="M187">
            <v>330</v>
          </cell>
          <cell r="N187">
            <v>24</v>
          </cell>
          <cell r="O187">
            <v>7.9200000000000007E-2</v>
          </cell>
          <cell r="P187" t="str">
            <v>NRB</v>
          </cell>
          <cell r="R187" t="str">
            <v>DN1</v>
          </cell>
          <cell r="S187" t="str">
            <v>BF3</v>
          </cell>
          <cell r="T187">
            <v>9470</v>
          </cell>
          <cell r="U187">
            <v>750.02400000000011</v>
          </cell>
          <cell r="V187">
            <v>125232</v>
          </cell>
          <cell r="W187" t="str">
            <v>DN1</v>
          </cell>
          <cell r="X187">
            <v>546.59</v>
          </cell>
          <cell r="Y187">
            <v>600013</v>
          </cell>
          <cell r="Z187" t="str">
            <v>DN1</v>
          </cell>
          <cell r="AA187">
            <v>565.72577309999997</v>
          </cell>
        </row>
        <row r="188">
          <cell r="A188">
            <v>2183</v>
          </cell>
          <cell r="B188" t="str">
            <v>F03</v>
          </cell>
          <cell r="C188">
            <v>100603</v>
          </cell>
          <cell r="D188">
            <v>100603</v>
          </cell>
          <cell r="E188" t="str">
            <v>Kilkenny      330nrb 06x4CPT Czech  54pp</v>
          </cell>
          <cell r="F188">
            <v>5</v>
          </cell>
          <cell r="G188" t="str">
            <v>Venture</v>
          </cell>
          <cell r="H188" t="str">
            <v>Hungary</v>
          </cell>
          <cell r="I188" t="str">
            <v>ALE</v>
          </cell>
          <cell r="J188" t="str">
            <v>KILK</v>
          </cell>
          <cell r="K188" t="str">
            <v>KIB</v>
          </cell>
          <cell r="L188" t="str">
            <v>Bottle</v>
          </cell>
          <cell r="M188">
            <v>330</v>
          </cell>
          <cell r="N188">
            <v>24</v>
          </cell>
          <cell r="O188">
            <v>7.9200000000000007E-2</v>
          </cell>
          <cell r="P188" t="str">
            <v>NRB</v>
          </cell>
          <cell r="R188" t="str">
            <v>DN1</v>
          </cell>
          <cell r="S188" t="str">
            <v>RUNC</v>
          </cell>
          <cell r="T188">
            <v>6313</v>
          </cell>
          <cell r="U188">
            <v>499.98960000000005</v>
          </cell>
          <cell r="V188">
            <v>125034</v>
          </cell>
          <cell r="W188" t="str">
            <v>DN1</v>
          </cell>
          <cell r="X188">
            <v>520.84</v>
          </cell>
          <cell r="Y188">
            <v>600024</v>
          </cell>
          <cell r="Z188" t="str">
            <v>DN1</v>
          </cell>
          <cell r="AA188">
            <v>468.75527494000005</v>
          </cell>
        </row>
        <row r="189">
          <cell r="A189">
            <v>2184</v>
          </cell>
          <cell r="B189" t="str">
            <v>F03</v>
          </cell>
          <cell r="C189">
            <v>100112</v>
          </cell>
          <cell r="D189">
            <v>101089</v>
          </cell>
          <cell r="E189" t="str">
            <v>Kilkenny     30LKeg         6pp</v>
          </cell>
          <cell r="F189">
            <v>5.0999999999999996</v>
          </cell>
          <cell r="G189" t="str">
            <v>Venture</v>
          </cell>
          <cell r="H189" t="str">
            <v>Hungary</v>
          </cell>
          <cell r="I189" t="str">
            <v>ALE</v>
          </cell>
          <cell r="J189" t="str">
            <v>KILK</v>
          </cell>
          <cell r="K189" t="str">
            <v>KD</v>
          </cell>
          <cell r="L189" t="str">
            <v>Keg</v>
          </cell>
          <cell r="M189" t="str">
            <v>30L</v>
          </cell>
          <cell r="N189">
            <v>1</v>
          </cell>
          <cell r="O189">
            <v>0.3</v>
          </cell>
          <cell r="P189" t="str">
            <v>Keg</v>
          </cell>
          <cell r="R189" t="str">
            <v>DN1</v>
          </cell>
          <cell r="S189" t="str">
            <v>DN1</v>
          </cell>
          <cell r="T189">
            <v>2533</v>
          </cell>
          <cell r="U189">
            <v>759.9</v>
          </cell>
          <cell r="V189">
            <v>125205</v>
          </cell>
          <cell r="W189" t="str">
            <v>DN1</v>
          </cell>
          <cell r="X189">
            <v>896.68</v>
          </cell>
          <cell r="Y189">
            <v>600024</v>
          </cell>
          <cell r="Z189" t="str">
            <v>DN1</v>
          </cell>
          <cell r="AA189">
            <v>726.31241999999997</v>
          </cell>
        </row>
        <row r="190">
          <cell r="A190">
            <v>2185</v>
          </cell>
          <cell r="B190" t="str">
            <v>F03</v>
          </cell>
          <cell r="C190">
            <v>100095</v>
          </cell>
          <cell r="D190">
            <v>101047</v>
          </cell>
          <cell r="E190" t="str">
            <v>Guinness IDS 30L Keg 24 per pallet</v>
          </cell>
          <cell r="F190">
            <v>4.2</v>
          </cell>
          <cell r="G190" t="str">
            <v>Venture</v>
          </cell>
          <cell r="H190" t="str">
            <v>Iceland</v>
          </cell>
          <cell r="I190" t="str">
            <v>STOUT</v>
          </cell>
          <cell r="J190" t="str">
            <v>GNS</v>
          </cell>
          <cell r="K190" t="str">
            <v>GD</v>
          </cell>
          <cell r="L190" t="str">
            <v>Keg</v>
          </cell>
          <cell r="M190" t="str">
            <v>30L</v>
          </cell>
          <cell r="N190">
            <v>1</v>
          </cell>
          <cell r="O190">
            <v>0.3</v>
          </cell>
          <cell r="P190" t="str">
            <v>Keg</v>
          </cell>
          <cell r="R190" t="str">
            <v>DN1</v>
          </cell>
          <cell r="S190" t="str">
            <v>DN1</v>
          </cell>
          <cell r="T190">
            <v>1227</v>
          </cell>
          <cell r="U190">
            <v>368.1</v>
          </cell>
          <cell r="V190">
            <v>125163</v>
          </cell>
          <cell r="W190" t="str">
            <v>DN1</v>
          </cell>
          <cell r="X190">
            <v>393.87</v>
          </cell>
          <cell r="Y190">
            <v>600010</v>
          </cell>
          <cell r="Z190" t="str">
            <v>DN1</v>
          </cell>
          <cell r="AA190">
            <v>240.94378140000003</v>
          </cell>
        </row>
        <row r="191">
          <cell r="A191">
            <v>2186</v>
          </cell>
          <cell r="B191" t="str">
            <v>F03</v>
          </cell>
          <cell r="C191">
            <v>102733</v>
          </cell>
          <cell r="D191">
            <v>102733</v>
          </cell>
          <cell r="E191" t="str">
            <v>Guinness IDS  44can 06x4HCT FW Scan 99p</v>
          </cell>
          <cell r="F191">
            <v>4.2</v>
          </cell>
          <cell r="G191" t="str">
            <v>Venture</v>
          </cell>
          <cell r="H191" t="str">
            <v>Iceland</v>
          </cell>
          <cell r="I191" t="str">
            <v>STOUT</v>
          </cell>
          <cell r="J191" t="str">
            <v>GNS</v>
          </cell>
          <cell r="K191" t="str">
            <v>GDIC</v>
          </cell>
          <cell r="L191" t="str">
            <v>Can</v>
          </cell>
          <cell r="M191">
            <v>440</v>
          </cell>
          <cell r="N191">
            <v>24</v>
          </cell>
          <cell r="O191">
            <v>0.1056</v>
          </cell>
          <cell r="P191" t="str">
            <v>ICS</v>
          </cell>
          <cell r="R191" t="str">
            <v>DN1</v>
          </cell>
          <cell r="S191" t="str">
            <v>RUNC</v>
          </cell>
          <cell r="T191">
            <v>2519</v>
          </cell>
          <cell r="U191">
            <v>266.00639999999999</v>
          </cell>
          <cell r="V191">
            <v>125097</v>
          </cell>
          <cell r="W191" t="str">
            <v>DN1</v>
          </cell>
          <cell r="X191">
            <v>167</v>
          </cell>
          <cell r="Y191">
            <v>600013</v>
          </cell>
          <cell r="Z191" t="str">
            <v>DN1</v>
          </cell>
          <cell r="AA191">
            <v>160.32349311000002</v>
          </cell>
        </row>
        <row r="192">
          <cell r="A192">
            <v>2187</v>
          </cell>
          <cell r="B192" t="str">
            <v>F03</v>
          </cell>
          <cell r="C192">
            <v>100877</v>
          </cell>
          <cell r="D192">
            <v>101082</v>
          </cell>
          <cell r="E192" t="str">
            <v>IRISH DRT STOUT C 30L KEG 6MTH DD-A018</v>
          </cell>
          <cell r="F192">
            <v>4.2</v>
          </cell>
          <cell r="G192" t="str">
            <v>Venture</v>
          </cell>
          <cell r="H192" t="str">
            <v>Israel</v>
          </cell>
          <cell r="I192" t="str">
            <v>STOUT</v>
          </cell>
          <cell r="J192" t="str">
            <v>GNS</v>
          </cell>
          <cell r="K192" t="str">
            <v>GD</v>
          </cell>
          <cell r="L192" t="str">
            <v>Keg</v>
          </cell>
          <cell r="M192" t="str">
            <v>30L</v>
          </cell>
          <cell r="N192">
            <v>1</v>
          </cell>
          <cell r="O192">
            <v>0.3</v>
          </cell>
          <cell r="P192" t="str">
            <v>Keg</v>
          </cell>
          <cell r="R192" t="str">
            <v>DN1</v>
          </cell>
          <cell r="S192" t="str">
            <v>DN1</v>
          </cell>
          <cell r="T192">
            <v>20667</v>
          </cell>
          <cell r="U192">
            <v>6200.1</v>
          </cell>
          <cell r="V192">
            <v>125185</v>
          </cell>
          <cell r="W192" t="str">
            <v>DN1</v>
          </cell>
          <cell r="X192">
            <v>6634.11</v>
          </cell>
          <cell r="Y192">
            <v>600010</v>
          </cell>
          <cell r="Z192" t="str">
            <v>DN1</v>
          </cell>
          <cell r="AA192">
            <v>4058.3415894</v>
          </cell>
        </row>
        <row r="193">
          <cell r="A193">
            <v>2188</v>
          </cell>
          <cell r="B193" t="str">
            <v>F03</v>
          </cell>
          <cell r="C193">
            <v>101233</v>
          </cell>
          <cell r="D193">
            <v>101233</v>
          </cell>
          <cell r="E193" t="str">
            <v>Guinness ES71 330nrb 06x4CPT Israel 54</v>
          </cell>
          <cell r="F193">
            <v>5</v>
          </cell>
          <cell r="G193" t="str">
            <v>Venture</v>
          </cell>
          <cell r="H193" t="str">
            <v>Israel</v>
          </cell>
          <cell r="I193" t="str">
            <v>STOUT</v>
          </cell>
          <cell r="J193" t="str">
            <v>GNS</v>
          </cell>
          <cell r="K193" t="str">
            <v>GES</v>
          </cell>
          <cell r="L193" t="str">
            <v>Bottle</v>
          </cell>
          <cell r="M193">
            <v>330</v>
          </cell>
          <cell r="N193">
            <v>24</v>
          </cell>
          <cell r="O193">
            <v>7.9200000000000007E-2</v>
          </cell>
          <cell r="P193" t="str">
            <v>NRB</v>
          </cell>
          <cell r="R193" t="str">
            <v>DN1</v>
          </cell>
          <cell r="S193" t="str">
            <v>BF3</v>
          </cell>
          <cell r="T193">
            <v>25253</v>
          </cell>
          <cell r="U193">
            <v>2000.0376000000001</v>
          </cell>
          <cell r="V193">
            <v>125232</v>
          </cell>
          <cell r="W193" t="str">
            <v>DN1</v>
          </cell>
          <cell r="X193">
            <v>1457.57</v>
          </cell>
          <cell r="Y193">
            <v>600013</v>
          </cell>
          <cell r="Z193" t="str">
            <v>DN1</v>
          </cell>
          <cell r="AA193">
            <v>1508.5821486899999</v>
          </cell>
        </row>
        <row r="194">
          <cell r="A194">
            <v>2189</v>
          </cell>
          <cell r="B194" t="str">
            <v>F03</v>
          </cell>
          <cell r="C194">
            <v>102335</v>
          </cell>
          <cell r="D194">
            <v>101058</v>
          </cell>
          <cell r="E194" t="str">
            <v>Kilkenny      30LKeg 24pp    Israel</v>
          </cell>
          <cell r="F194">
            <v>4.3</v>
          </cell>
          <cell r="G194" t="str">
            <v>Venture</v>
          </cell>
          <cell r="H194" t="str">
            <v>Israel</v>
          </cell>
          <cell r="I194" t="str">
            <v>ALE</v>
          </cell>
          <cell r="J194" t="str">
            <v>KILK</v>
          </cell>
          <cell r="K194" t="str">
            <v>KD</v>
          </cell>
          <cell r="L194" t="str">
            <v>Keg</v>
          </cell>
          <cell r="M194" t="str">
            <v>30L</v>
          </cell>
          <cell r="N194">
            <v>1</v>
          </cell>
          <cell r="O194">
            <v>0.3</v>
          </cell>
          <cell r="P194" t="str">
            <v>Keg</v>
          </cell>
          <cell r="R194" t="str">
            <v>KY1</v>
          </cell>
          <cell r="S194" t="str">
            <v>KY1</v>
          </cell>
          <cell r="T194">
            <v>3333</v>
          </cell>
          <cell r="U194">
            <v>999.9</v>
          </cell>
          <cell r="V194">
            <v>125201</v>
          </cell>
          <cell r="W194" t="str">
            <v>KY1</v>
          </cell>
          <cell r="X194">
            <v>1096.22</v>
          </cell>
          <cell r="Y194">
            <v>600009</v>
          </cell>
          <cell r="Z194" t="str">
            <v>KY1</v>
          </cell>
          <cell r="AA194">
            <v>745.10314889999995</v>
          </cell>
        </row>
        <row r="195">
          <cell r="A195">
            <v>2190</v>
          </cell>
          <cell r="B195" t="str">
            <v>F03</v>
          </cell>
          <cell r="C195">
            <v>100654</v>
          </cell>
          <cell r="D195">
            <v>101047</v>
          </cell>
          <cell r="E195" t="str">
            <v>Guinness IDS  30LKeg         Euro 6pp</v>
          </cell>
          <cell r="F195">
            <v>4.2</v>
          </cell>
          <cell r="G195" t="str">
            <v>Venture</v>
          </cell>
          <cell r="H195" t="str">
            <v>Italy</v>
          </cell>
          <cell r="I195" t="str">
            <v>STOUT</v>
          </cell>
          <cell r="J195" t="str">
            <v>GNS</v>
          </cell>
          <cell r="K195" t="str">
            <v>GD</v>
          </cell>
          <cell r="L195" t="str">
            <v>Keg</v>
          </cell>
          <cell r="M195" t="str">
            <v>30L</v>
          </cell>
          <cell r="N195">
            <v>1</v>
          </cell>
          <cell r="O195">
            <v>0.3</v>
          </cell>
          <cell r="P195" t="str">
            <v>Keg</v>
          </cell>
          <cell r="R195" t="str">
            <v>DN1</v>
          </cell>
          <cell r="S195" t="str">
            <v>DN1</v>
          </cell>
          <cell r="T195">
            <v>132360</v>
          </cell>
          <cell r="U195">
            <v>39708</v>
          </cell>
          <cell r="V195">
            <v>125163</v>
          </cell>
          <cell r="W195" t="str">
            <v>DN1</v>
          </cell>
          <cell r="X195">
            <v>42487.56</v>
          </cell>
          <cell r="Y195">
            <v>600010</v>
          </cell>
          <cell r="Z195" t="str">
            <v>DN1</v>
          </cell>
          <cell r="AA195">
            <v>25991.294952</v>
          </cell>
        </row>
        <row r="196">
          <cell r="A196">
            <v>2191</v>
          </cell>
          <cell r="B196" t="str">
            <v>F03</v>
          </cell>
          <cell r="C196">
            <v>101138</v>
          </cell>
          <cell r="D196">
            <v>101138</v>
          </cell>
          <cell r="E196" t="str">
            <v>Guinness IDS  330can 06x4SLT F/w 99pp</v>
          </cell>
          <cell r="F196">
            <v>4.2</v>
          </cell>
          <cell r="G196" t="str">
            <v>Venture</v>
          </cell>
          <cell r="H196" t="str">
            <v>Italy</v>
          </cell>
          <cell r="I196" t="str">
            <v>STOUT</v>
          </cell>
          <cell r="J196" t="str">
            <v>GNS</v>
          </cell>
          <cell r="K196" t="str">
            <v>GDIC</v>
          </cell>
          <cell r="L196" t="str">
            <v>Can</v>
          </cell>
          <cell r="M196">
            <v>330</v>
          </cell>
          <cell r="N196">
            <v>24</v>
          </cell>
          <cell r="O196">
            <v>7.9200000000000007E-2</v>
          </cell>
          <cell r="P196" t="str">
            <v>ICS</v>
          </cell>
          <cell r="R196" t="str">
            <v>DN1</v>
          </cell>
          <cell r="S196" t="str">
            <v>RUNC</v>
          </cell>
          <cell r="T196">
            <v>120088</v>
          </cell>
          <cell r="U196">
            <v>9510.9696000000004</v>
          </cell>
          <cell r="V196">
            <v>125097</v>
          </cell>
          <cell r="W196" t="str">
            <v>DN1</v>
          </cell>
          <cell r="X196">
            <v>5961.35</v>
          </cell>
          <cell r="Y196">
            <v>600013</v>
          </cell>
          <cell r="Z196" t="str">
            <v>DN1</v>
          </cell>
          <cell r="AA196">
            <v>5722.8993174399993</v>
          </cell>
        </row>
        <row r="197">
          <cell r="A197">
            <v>2192</v>
          </cell>
          <cell r="B197" t="str">
            <v>F03</v>
          </cell>
          <cell r="C197">
            <v>101191</v>
          </cell>
          <cell r="D197">
            <v>101191</v>
          </cell>
          <cell r="E197" t="str">
            <v>Guinness ES71 330nrb 06x4CPT PE 54pp</v>
          </cell>
          <cell r="F197">
            <v>5</v>
          </cell>
          <cell r="G197" t="str">
            <v>Venture</v>
          </cell>
          <cell r="H197" t="str">
            <v>Italy</v>
          </cell>
          <cell r="I197" t="str">
            <v>STOUT</v>
          </cell>
          <cell r="J197" t="str">
            <v>GNS</v>
          </cell>
          <cell r="K197" t="str">
            <v>GES</v>
          </cell>
          <cell r="L197" t="str">
            <v>Bottle</v>
          </cell>
          <cell r="M197">
            <v>330</v>
          </cell>
          <cell r="N197">
            <v>24</v>
          </cell>
          <cell r="O197">
            <v>7.9200000000000007E-2</v>
          </cell>
          <cell r="P197" t="str">
            <v>NRB</v>
          </cell>
          <cell r="R197" t="str">
            <v>DN1</v>
          </cell>
          <cell r="S197" t="str">
            <v>BF3</v>
          </cell>
          <cell r="T197">
            <v>55240</v>
          </cell>
          <cell r="U197">
            <v>4375.0080000000007</v>
          </cell>
          <cell r="V197">
            <v>125232</v>
          </cell>
          <cell r="W197" t="str">
            <v>DN1</v>
          </cell>
          <cell r="X197">
            <v>3188.37</v>
          </cell>
          <cell r="Y197">
            <v>600013</v>
          </cell>
          <cell r="Z197" t="str">
            <v>DN1</v>
          </cell>
          <cell r="AA197">
            <v>3299.9674451999999</v>
          </cell>
        </row>
        <row r="198">
          <cell r="A198">
            <v>2193</v>
          </cell>
          <cell r="B198" t="str">
            <v>F03</v>
          </cell>
          <cell r="C198">
            <v>100694</v>
          </cell>
          <cell r="D198">
            <v>100694</v>
          </cell>
          <cell r="E198" t="str">
            <v>Guinness FES  330nrb 06x4CPW ES/IT 54pp</v>
          </cell>
          <cell r="F198">
            <v>7.5</v>
          </cell>
          <cell r="G198" t="str">
            <v>Venture</v>
          </cell>
          <cell r="H198" t="str">
            <v>Italy</v>
          </cell>
          <cell r="I198" t="str">
            <v>STOUT</v>
          </cell>
          <cell r="J198" t="str">
            <v>GNS</v>
          </cell>
          <cell r="K198" t="str">
            <v>GFE</v>
          </cell>
          <cell r="L198" t="str">
            <v>Bottle</v>
          </cell>
          <cell r="M198">
            <v>330</v>
          </cell>
          <cell r="N198">
            <v>24</v>
          </cell>
          <cell r="O198">
            <v>7.9200000000000007E-2</v>
          </cell>
          <cell r="P198" t="str">
            <v>NRB</v>
          </cell>
          <cell r="R198" t="str">
            <v>DN1</v>
          </cell>
          <cell r="S198" t="str">
            <v>BF3</v>
          </cell>
          <cell r="T198">
            <v>7222</v>
          </cell>
          <cell r="U198">
            <v>571.9824000000001</v>
          </cell>
          <cell r="V198">
            <v>125066</v>
          </cell>
          <cell r="W198" t="str">
            <v>DN1</v>
          </cell>
          <cell r="X198">
            <v>580.55999999999995</v>
          </cell>
          <cell r="Y198">
            <v>600020</v>
          </cell>
          <cell r="Z198" t="str">
            <v>DN1</v>
          </cell>
          <cell r="AA198">
            <v>568.95060440000009</v>
          </cell>
        </row>
        <row r="199">
          <cell r="A199">
            <v>2194</v>
          </cell>
          <cell r="B199" t="str">
            <v>F03</v>
          </cell>
          <cell r="C199">
            <v>100097</v>
          </cell>
          <cell r="D199">
            <v>100097</v>
          </cell>
          <cell r="E199" t="str">
            <v>Harp Lager    330nrb 06x4CPT w/wide 54pp</v>
          </cell>
          <cell r="F199">
            <v>5</v>
          </cell>
          <cell r="G199" t="str">
            <v>Venture</v>
          </cell>
          <cell r="H199" t="str">
            <v>Italy</v>
          </cell>
          <cell r="I199" t="str">
            <v>LAGER</v>
          </cell>
          <cell r="J199" t="str">
            <v>HARP</v>
          </cell>
          <cell r="K199" t="str">
            <v>HARP</v>
          </cell>
          <cell r="L199" t="str">
            <v>Bottle</v>
          </cell>
          <cell r="M199">
            <v>330</v>
          </cell>
          <cell r="N199">
            <v>24</v>
          </cell>
          <cell r="O199">
            <v>7.9200000000000007E-2</v>
          </cell>
          <cell r="P199" t="str">
            <v>NRB</v>
          </cell>
          <cell r="R199" t="str">
            <v>DK2</v>
          </cell>
          <cell r="S199" t="str">
            <v>RUNC</v>
          </cell>
          <cell r="T199">
            <v>10669</v>
          </cell>
          <cell r="U199">
            <v>844.98480000000006</v>
          </cell>
          <cell r="V199">
            <v>125071</v>
          </cell>
          <cell r="W199" t="str">
            <v>DK2</v>
          </cell>
          <cell r="X199">
            <v>857.83</v>
          </cell>
          <cell r="Y199">
            <v>600011</v>
          </cell>
          <cell r="Z199" t="str">
            <v>DK2</v>
          </cell>
          <cell r="AA199">
            <v>736.44586230000004</v>
          </cell>
        </row>
        <row r="200">
          <cell r="A200">
            <v>2195</v>
          </cell>
          <cell r="B200" t="str">
            <v>F03</v>
          </cell>
          <cell r="C200">
            <v>100101</v>
          </cell>
          <cell r="D200">
            <v>101079</v>
          </cell>
          <cell r="E200" t="str">
            <v>Harp St Lager 30LKeg         6pp</v>
          </cell>
          <cell r="F200">
            <v>6.3</v>
          </cell>
          <cell r="G200" t="str">
            <v>Venture</v>
          </cell>
          <cell r="H200" t="str">
            <v>Italy</v>
          </cell>
          <cell r="I200" t="str">
            <v>LAGER</v>
          </cell>
          <cell r="J200" t="str">
            <v>HARP</v>
          </cell>
          <cell r="K200" t="str">
            <v>HARP</v>
          </cell>
          <cell r="L200" t="str">
            <v>Keg</v>
          </cell>
          <cell r="M200" t="str">
            <v>30L</v>
          </cell>
          <cell r="N200">
            <v>1</v>
          </cell>
          <cell r="O200">
            <v>0.3</v>
          </cell>
          <cell r="P200" t="str">
            <v>Keg</v>
          </cell>
          <cell r="R200" t="str">
            <v>DK2</v>
          </cell>
          <cell r="S200" t="str">
            <v>DK2</v>
          </cell>
          <cell r="T200">
            <v>43947</v>
          </cell>
          <cell r="U200">
            <v>13184.1</v>
          </cell>
          <cell r="V200">
            <v>125165</v>
          </cell>
          <cell r="W200" t="str">
            <v>DK2</v>
          </cell>
          <cell r="X200">
            <v>13193.33</v>
          </cell>
          <cell r="Y200">
            <v>600014</v>
          </cell>
          <cell r="Z200" t="str">
            <v>DK2</v>
          </cell>
          <cell r="AA200">
            <v>11897.613100799999</v>
          </cell>
        </row>
        <row r="201">
          <cell r="A201">
            <v>2196</v>
          </cell>
          <cell r="B201" t="str">
            <v>F03</v>
          </cell>
          <cell r="C201">
            <v>100653</v>
          </cell>
          <cell r="D201">
            <v>101078</v>
          </cell>
          <cell r="E201" t="str">
            <v>Harp Lager    30LKeg         Euro 6pp</v>
          </cell>
          <cell r="F201">
            <v>5</v>
          </cell>
          <cell r="G201" t="str">
            <v>Venture</v>
          </cell>
          <cell r="H201" t="str">
            <v>Italy</v>
          </cell>
          <cell r="I201" t="str">
            <v>LAGER</v>
          </cell>
          <cell r="J201" t="str">
            <v>HARP</v>
          </cell>
          <cell r="K201" t="str">
            <v>HARP</v>
          </cell>
          <cell r="L201" t="str">
            <v>Keg</v>
          </cell>
          <cell r="M201" t="str">
            <v>30L</v>
          </cell>
          <cell r="N201">
            <v>1</v>
          </cell>
          <cell r="O201">
            <v>0.3</v>
          </cell>
          <cell r="P201" t="str">
            <v>Keg</v>
          </cell>
          <cell r="R201" t="str">
            <v>DK2</v>
          </cell>
          <cell r="S201" t="str">
            <v>DK2</v>
          </cell>
          <cell r="T201">
            <v>195033</v>
          </cell>
          <cell r="U201">
            <v>58509.9</v>
          </cell>
          <cell r="V201">
            <v>125161</v>
          </cell>
          <cell r="W201" t="str">
            <v>DK2</v>
          </cell>
          <cell r="X201">
            <v>58550.86</v>
          </cell>
          <cell r="Y201">
            <v>600011</v>
          </cell>
          <cell r="Z201" t="str">
            <v>DK2</v>
          </cell>
          <cell r="AA201">
            <v>50265.913599899992</v>
          </cell>
        </row>
        <row r="202">
          <cell r="A202">
            <v>2197</v>
          </cell>
          <cell r="B202" t="str">
            <v>F03</v>
          </cell>
          <cell r="C202">
            <v>100627</v>
          </cell>
          <cell r="D202">
            <v>100627</v>
          </cell>
          <cell r="E202" t="str">
            <v>Kilkenny      330nrb 06x4CPT PE 54pp</v>
          </cell>
          <cell r="F202">
            <v>5</v>
          </cell>
          <cell r="G202" t="str">
            <v>Venture</v>
          </cell>
          <cell r="H202" t="str">
            <v>Italy</v>
          </cell>
          <cell r="I202" t="str">
            <v>ALE</v>
          </cell>
          <cell r="J202" t="str">
            <v>KILK</v>
          </cell>
          <cell r="K202" t="str">
            <v>KIB</v>
          </cell>
          <cell r="L202" t="str">
            <v>Bottle</v>
          </cell>
          <cell r="M202">
            <v>330</v>
          </cell>
          <cell r="N202">
            <v>24</v>
          </cell>
          <cell r="O202">
            <v>7.9200000000000007E-2</v>
          </cell>
          <cell r="P202" t="str">
            <v>NRB</v>
          </cell>
          <cell r="R202" t="str">
            <v>DN1</v>
          </cell>
          <cell r="S202" t="str">
            <v>RUNC</v>
          </cell>
          <cell r="T202">
            <v>20720</v>
          </cell>
          <cell r="U202">
            <v>1641.0240000000001</v>
          </cell>
          <cell r="V202">
            <v>125034</v>
          </cell>
          <cell r="W202" t="str">
            <v>DN1</v>
          </cell>
          <cell r="X202">
            <v>1709.45</v>
          </cell>
          <cell r="Y202">
            <v>600024</v>
          </cell>
          <cell r="Z202" t="str">
            <v>DN1</v>
          </cell>
          <cell r="AA202">
            <v>1538.5093136</v>
          </cell>
        </row>
        <row r="203">
          <cell r="A203">
            <v>2198</v>
          </cell>
          <cell r="B203" t="str">
            <v>F03</v>
          </cell>
          <cell r="C203">
            <v>100111</v>
          </cell>
          <cell r="D203">
            <v>101087</v>
          </cell>
          <cell r="E203" t="str">
            <v>Kilkenny Str 30LKeg         6pp</v>
          </cell>
          <cell r="F203">
            <v>6.4</v>
          </cell>
          <cell r="G203" t="str">
            <v>Venture</v>
          </cell>
          <cell r="H203" t="str">
            <v>Italy</v>
          </cell>
          <cell r="I203" t="str">
            <v>ALE</v>
          </cell>
          <cell r="J203" t="str">
            <v>KILK</v>
          </cell>
          <cell r="K203" t="str">
            <v>KD</v>
          </cell>
          <cell r="L203" t="str">
            <v>Keg</v>
          </cell>
          <cell r="M203" t="str">
            <v>30L</v>
          </cell>
          <cell r="N203">
            <v>1</v>
          </cell>
          <cell r="O203">
            <v>0.3</v>
          </cell>
          <cell r="P203" t="str">
            <v>Keg</v>
          </cell>
          <cell r="R203" t="str">
            <v>KY1</v>
          </cell>
          <cell r="S203" t="str">
            <v>KY1</v>
          </cell>
          <cell r="T203">
            <v>25830</v>
          </cell>
          <cell r="U203">
            <v>7749</v>
          </cell>
          <cell r="V203">
            <v>125209</v>
          </cell>
          <cell r="W203" t="str">
            <v>KY1</v>
          </cell>
          <cell r="X203">
            <v>8213.94</v>
          </cell>
          <cell r="Y203">
            <v>600007</v>
          </cell>
          <cell r="Z203" t="str">
            <v>KY1</v>
          </cell>
          <cell r="AA203">
            <v>8150.6926620000004</v>
          </cell>
        </row>
        <row r="204">
          <cell r="A204">
            <v>2199</v>
          </cell>
          <cell r="B204" t="str">
            <v>F03</v>
          </cell>
          <cell r="C204">
            <v>100112</v>
          </cell>
          <cell r="D204">
            <v>101089</v>
          </cell>
          <cell r="E204" t="str">
            <v>Kilkenny     30LKeg         6pp</v>
          </cell>
          <cell r="F204">
            <v>5.0999999999999996</v>
          </cell>
          <cell r="G204" t="str">
            <v>Venture</v>
          </cell>
          <cell r="H204" t="str">
            <v>Italy</v>
          </cell>
          <cell r="I204" t="str">
            <v>ALE</v>
          </cell>
          <cell r="J204" t="str">
            <v>KILK</v>
          </cell>
          <cell r="K204" t="str">
            <v>KD</v>
          </cell>
          <cell r="L204" t="str">
            <v>Keg</v>
          </cell>
          <cell r="M204" t="str">
            <v>30L</v>
          </cell>
          <cell r="N204">
            <v>1</v>
          </cell>
          <cell r="O204">
            <v>0.3</v>
          </cell>
          <cell r="P204" t="str">
            <v>Keg</v>
          </cell>
          <cell r="R204" t="str">
            <v>DN1</v>
          </cell>
          <cell r="S204" t="str">
            <v>DN1</v>
          </cell>
          <cell r="T204">
            <v>42237</v>
          </cell>
          <cell r="U204">
            <v>12671.1</v>
          </cell>
          <cell r="V204">
            <v>125205</v>
          </cell>
          <cell r="W204" t="str">
            <v>DN1</v>
          </cell>
          <cell r="X204">
            <v>14951.9</v>
          </cell>
          <cell r="Y204">
            <v>600024</v>
          </cell>
          <cell r="Z204" t="str">
            <v>DN1</v>
          </cell>
          <cell r="AA204">
            <v>12111.03738</v>
          </cell>
        </row>
        <row r="205">
          <cell r="A205">
            <v>2200</v>
          </cell>
          <cell r="B205" t="str">
            <v>F03</v>
          </cell>
          <cell r="C205">
            <v>102324</v>
          </cell>
          <cell r="D205">
            <v>101047</v>
          </cell>
          <cell r="E205" t="str">
            <v>Guinness Draught Stout 30L Keg Japan</v>
          </cell>
          <cell r="F205">
            <v>4.2</v>
          </cell>
          <cell r="G205" t="str">
            <v>Key</v>
          </cell>
          <cell r="H205" t="str">
            <v>Japan</v>
          </cell>
          <cell r="I205" t="str">
            <v>STOUT</v>
          </cell>
          <cell r="J205" t="str">
            <v>GNS</v>
          </cell>
          <cell r="K205" t="str">
            <v>GD</v>
          </cell>
          <cell r="L205" t="str">
            <v>Keg</v>
          </cell>
          <cell r="M205" t="str">
            <v>30L</v>
          </cell>
          <cell r="N205">
            <v>1</v>
          </cell>
          <cell r="O205">
            <v>0.3</v>
          </cell>
          <cell r="P205" t="str">
            <v>Keg</v>
          </cell>
          <cell r="R205" t="str">
            <v>DN1</v>
          </cell>
          <cell r="S205" t="str">
            <v>DN1</v>
          </cell>
          <cell r="T205">
            <v>29157</v>
          </cell>
          <cell r="U205">
            <v>8747.1</v>
          </cell>
          <cell r="V205">
            <v>125163</v>
          </cell>
          <cell r="W205" t="str">
            <v>DN1</v>
          </cell>
          <cell r="X205">
            <v>9359.4</v>
          </cell>
          <cell r="Y205">
            <v>600010</v>
          </cell>
          <cell r="Z205" t="str">
            <v>DN1</v>
          </cell>
          <cell r="AA205">
            <v>5725.5076073999999</v>
          </cell>
        </row>
        <row r="206">
          <cell r="A206">
            <v>2201</v>
          </cell>
          <cell r="B206" t="str">
            <v>F03</v>
          </cell>
          <cell r="C206">
            <v>102423</v>
          </cell>
          <cell r="D206">
            <v>102423</v>
          </cell>
          <cell r="E206" t="str">
            <v>Guinness IDS 330can 06x4HCT Japan</v>
          </cell>
          <cell r="F206">
            <v>4.2</v>
          </cell>
          <cell r="G206" t="str">
            <v>Key</v>
          </cell>
          <cell r="H206" t="str">
            <v>Japan</v>
          </cell>
          <cell r="I206" t="str">
            <v>STOUT</v>
          </cell>
          <cell r="J206" t="str">
            <v>GNS</v>
          </cell>
          <cell r="K206" t="str">
            <v>GDIC</v>
          </cell>
          <cell r="L206" t="str">
            <v>Can</v>
          </cell>
          <cell r="M206">
            <v>330</v>
          </cell>
          <cell r="N206">
            <v>24</v>
          </cell>
          <cell r="O206">
            <v>7.9200000000000007E-2</v>
          </cell>
          <cell r="P206" t="str">
            <v>ICS</v>
          </cell>
          <cell r="R206" t="str">
            <v>DN1</v>
          </cell>
          <cell r="S206" t="str">
            <v>RUNC</v>
          </cell>
          <cell r="T206">
            <v>88902</v>
          </cell>
          <cell r="U206">
            <v>7041.0384000000004</v>
          </cell>
          <cell r="V206">
            <v>125097</v>
          </cell>
          <cell r="W206" t="str">
            <v>DN1</v>
          </cell>
          <cell r="X206">
            <v>4413.2299999999996</v>
          </cell>
          <cell r="Y206">
            <v>600013</v>
          </cell>
          <cell r="Z206" t="str">
            <v>DN1</v>
          </cell>
          <cell r="AA206">
            <v>4236.7030437599997</v>
          </cell>
        </row>
        <row r="207">
          <cell r="A207">
            <v>2202</v>
          </cell>
          <cell r="B207" t="str">
            <v>F03</v>
          </cell>
          <cell r="C207">
            <v>102818</v>
          </cell>
          <cell r="D207">
            <v>102818</v>
          </cell>
          <cell r="E207" t="str">
            <v>Guinness ES77 330can 1x24CTN JAPAN</v>
          </cell>
          <cell r="F207">
            <v>5.6</v>
          </cell>
          <cell r="G207" t="str">
            <v>Key</v>
          </cell>
          <cell r="H207" t="str">
            <v>Japan</v>
          </cell>
          <cell r="I207" t="str">
            <v>STOUT</v>
          </cell>
          <cell r="J207" t="str">
            <v>GNS</v>
          </cell>
          <cell r="K207" t="str">
            <v>GES</v>
          </cell>
          <cell r="L207" t="str">
            <v>Can</v>
          </cell>
          <cell r="M207">
            <v>330</v>
          </cell>
          <cell r="N207">
            <v>24</v>
          </cell>
          <cell r="O207">
            <v>7.9200000000000007E-2</v>
          </cell>
          <cell r="P207" t="str">
            <v>Std</v>
          </cell>
          <cell r="R207" t="str">
            <v>DN1</v>
          </cell>
          <cell r="S207" t="str">
            <v>BF3</v>
          </cell>
          <cell r="T207">
            <v>39381</v>
          </cell>
          <cell r="U207">
            <v>3118.9752000000003</v>
          </cell>
          <cell r="V207">
            <v>125036</v>
          </cell>
          <cell r="W207" t="str">
            <v>DN1</v>
          </cell>
          <cell r="X207">
            <v>2434.4699999999998</v>
          </cell>
          <cell r="Y207">
            <v>600020</v>
          </cell>
          <cell r="Z207" t="str">
            <v>DN1</v>
          </cell>
          <cell r="AA207">
            <v>2251.88394819</v>
          </cell>
        </row>
        <row r="208">
          <cell r="A208">
            <v>2203</v>
          </cell>
          <cell r="B208" t="str">
            <v>F03</v>
          </cell>
          <cell r="C208">
            <v>102524</v>
          </cell>
          <cell r="D208">
            <v>102524</v>
          </cell>
          <cell r="E208" t="str">
            <v>Guinness ES77 330nrb 04x6BPW New Liv Jap</v>
          </cell>
          <cell r="F208">
            <v>5.6</v>
          </cell>
          <cell r="G208" t="str">
            <v>Key</v>
          </cell>
          <cell r="H208" t="str">
            <v>Japan</v>
          </cell>
          <cell r="I208" t="str">
            <v>STOUT</v>
          </cell>
          <cell r="J208" t="str">
            <v>GNS</v>
          </cell>
          <cell r="K208" t="str">
            <v>GES</v>
          </cell>
          <cell r="L208" t="str">
            <v>Bottle</v>
          </cell>
          <cell r="M208">
            <v>330</v>
          </cell>
          <cell r="N208">
            <v>24</v>
          </cell>
          <cell r="O208">
            <v>7.9200000000000007E-2</v>
          </cell>
          <cell r="P208" t="str">
            <v>NRB</v>
          </cell>
          <cell r="R208" t="str">
            <v>DN1</v>
          </cell>
          <cell r="S208" t="str">
            <v>BF3</v>
          </cell>
          <cell r="T208">
            <v>88270</v>
          </cell>
          <cell r="U208">
            <v>6990.9840000000004</v>
          </cell>
          <cell r="V208">
            <v>125036</v>
          </cell>
          <cell r="W208" t="str">
            <v>DN1</v>
          </cell>
          <cell r="X208">
            <v>5456.71</v>
          </cell>
          <cell r="Y208">
            <v>600020</v>
          </cell>
          <cell r="Z208" t="str">
            <v>DN1</v>
          </cell>
          <cell r="AA208">
            <v>5047.4542572999999</v>
          </cell>
        </row>
        <row r="209">
          <cell r="A209">
            <v>2204</v>
          </cell>
          <cell r="B209" t="str">
            <v>F03</v>
          </cell>
          <cell r="C209">
            <v>102337</v>
          </cell>
          <cell r="D209">
            <v>101058</v>
          </cell>
          <cell r="E209" t="str">
            <v>Kilkenny       30LKeg 24pp     Japan</v>
          </cell>
          <cell r="F209">
            <v>4.3</v>
          </cell>
          <cell r="G209" t="str">
            <v>Key</v>
          </cell>
          <cell r="H209" t="str">
            <v>Japan</v>
          </cell>
          <cell r="I209" t="str">
            <v>ALE</v>
          </cell>
          <cell r="J209" t="str">
            <v>KILK</v>
          </cell>
          <cell r="K209" t="str">
            <v>KD</v>
          </cell>
          <cell r="L209" t="str">
            <v>Keg</v>
          </cell>
          <cell r="M209" t="str">
            <v>30L</v>
          </cell>
          <cell r="N209">
            <v>1</v>
          </cell>
          <cell r="O209">
            <v>0.3</v>
          </cell>
          <cell r="P209" t="str">
            <v>Keg</v>
          </cell>
          <cell r="R209" t="str">
            <v>KY1</v>
          </cell>
          <cell r="S209" t="str">
            <v>KY1</v>
          </cell>
          <cell r="T209">
            <v>8003</v>
          </cell>
          <cell r="U209">
            <v>2400.9</v>
          </cell>
          <cell r="V209">
            <v>125201</v>
          </cell>
          <cell r="W209" t="str">
            <v>KY1</v>
          </cell>
          <cell r="X209">
            <v>2632.19</v>
          </cell>
          <cell r="Y209">
            <v>600009</v>
          </cell>
          <cell r="Z209" t="str">
            <v>KY1</v>
          </cell>
          <cell r="AA209">
            <v>1789.0970599</v>
          </cell>
        </row>
        <row r="210">
          <cell r="A210">
            <v>2205</v>
          </cell>
          <cell r="B210" t="str">
            <v>F03</v>
          </cell>
          <cell r="C210">
            <v>102423</v>
          </cell>
          <cell r="D210">
            <v>102423</v>
          </cell>
          <cell r="E210" t="str">
            <v>Guinness IDS 330can 06x4HCT Japan</v>
          </cell>
          <cell r="F210">
            <v>4.2</v>
          </cell>
          <cell r="G210" t="str">
            <v>Venture</v>
          </cell>
          <cell r="H210" t="str">
            <v>Korea</v>
          </cell>
          <cell r="I210" t="str">
            <v>STOUT</v>
          </cell>
          <cell r="J210" t="str">
            <v>GNS</v>
          </cell>
          <cell r="K210" t="str">
            <v>GDIC</v>
          </cell>
          <cell r="L210" t="str">
            <v>Can</v>
          </cell>
          <cell r="M210">
            <v>330</v>
          </cell>
          <cell r="N210">
            <v>24</v>
          </cell>
          <cell r="O210">
            <v>7.9200000000000007E-2</v>
          </cell>
          <cell r="P210" t="str">
            <v>ICS</v>
          </cell>
          <cell r="R210" t="str">
            <v>DN1</v>
          </cell>
          <cell r="S210" t="str">
            <v>RUNC</v>
          </cell>
          <cell r="T210">
            <v>3788</v>
          </cell>
          <cell r="U210">
            <v>300.00960000000003</v>
          </cell>
          <cell r="V210">
            <v>125097</v>
          </cell>
          <cell r="W210" t="str">
            <v>DN1</v>
          </cell>
          <cell r="X210">
            <v>188.04</v>
          </cell>
          <cell r="Y210">
            <v>600013</v>
          </cell>
          <cell r="Z210" t="str">
            <v>DN1</v>
          </cell>
          <cell r="AA210">
            <v>180.52047344000002</v>
          </cell>
        </row>
        <row r="211">
          <cell r="A211">
            <v>2206</v>
          </cell>
          <cell r="B211" t="str">
            <v>F03</v>
          </cell>
          <cell r="C211">
            <v>100095</v>
          </cell>
          <cell r="D211">
            <v>101047</v>
          </cell>
          <cell r="E211" t="str">
            <v>Guinness IDS 30L Keg 24 per pallet</v>
          </cell>
          <cell r="F211">
            <v>4.2</v>
          </cell>
          <cell r="G211" t="str">
            <v>Venture</v>
          </cell>
          <cell r="H211" t="str">
            <v>Latvia</v>
          </cell>
          <cell r="I211" t="str">
            <v>STOUT</v>
          </cell>
          <cell r="J211" t="str">
            <v>GNS</v>
          </cell>
          <cell r="K211" t="str">
            <v>GD</v>
          </cell>
          <cell r="L211" t="str">
            <v>Keg</v>
          </cell>
          <cell r="M211" t="str">
            <v>30L</v>
          </cell>
          <cell r="N211">
            <v>1</v>
          </cell>
          <cell r="O211">
            <v>0.3</v>
          </cell>
          <cell r="P211" t="str">
            <v>Keg</v>
          </cell>
          <cell r="R211" t="str">
            <v>DN1</v>
          </cell>
          <cell r="S211" t="str">
            <v>DN1</v>
          </cell>
          <cell r="T211">
            <v>1120</v>
          </cell>
          <cell r="U211">
            <v>336</v>
          </cell>
          <cell r="V211">
            <v>125163</v>
          </cell>
          <cell r="W211" t="str">
            <v>DN1</v>
          </cell>
          <cell r="X211">
            <v>359.52</v>
          </cell>
          <cell r="Y211">
            <v>600010</v>
          </cell>
          <cell r="Z211" t="str">
            <v>DN1</v>
          </cell>
          <cell r="AA211">
            <v>219.93238399999998</v>
          </cell>
        </row>
        <row r="212">
          <cell r="A212">
            <v>2207</v>
          </cell>
          <cell r="B212" t="str">
            <v>F03</v>
          </cell>
          <cell r="C212">
            <v>102733</v>
          </cell>
          <cell r="D212">
            <v>102733</v>
          </cell>
          <cell r="E212" t="str">
            <v>Guinness IDS  44can 06x4HCT FW Scan 99p</v>
          </cell>
          <cell r="F212">
            <v>4.2</v>
          </cell>
          <cell r="G212" t="str">
            <v>Venture</v>
          </cell>
          <cell r="H212" t="str">
            <v>Latvia</v>
          </cell>
          <cell r="I212" t="str">
            <v>STOUT</v>
          </cell>
          <cell r="J212" t="str">
            <v>GNS</v>
          </cell>
          <cell r="K212" t="str">
            <v>GDIC</v>
          </cell>
          <cell r="L212" t="str">
            <v>Can</v>
          </cell>
          <cell r="M212">
            <v>440</v>
          </cell>
          <cell r="N212">
            <v>24</v>
          </cell>
          <cell r="O212">
            <v>0.1056</v>
          </cell>
          <cell r="P212" t="str">
            <v>ICS</v>
          </cell>
          <cell r="R212" t="str">
            <v>DN1</v>
          </cell>
          <cell r="S212" t="str">
            <v>RUNC</v>
          </cell>
          <cell r="T212">
            <v>189</v>
          </cell>
          <cell r="U212">
            <v>19.958400000000001</v>
          </cell>
          <cell r="V212">
            <v>125097</v>
          </cell>
          <cell r="W212" t="str">
            <v>DN1</v>
          </cell>
          <cell r="X212">
            <v>12.53</v>
          </cell>
          <cell r="Y212">
            <v>600013</v>
          </cell>
          <cell r="Z212" t="str">
            <v>DN1</v>
          </cell>
          <cell r="AA212">
            <v>12.029035410000001</v>
          </cell>
        </row>
        <row r="213">
          <cell r="A213">
            <v>2208</v>
          </cell>
          <cell r="B213" t="str">
            <v>F03</v>
          </cell>
          <cell r="C213">
            <v>101191</v>
          </cell>
          <cell r="D213">
            <v>101191</v>
          </cell>
          <cell r="E213" t="str">
            <v>Guinness ES71 330nrb 06x4CPT PE 54pp</v>
          </cell>
          <cell r="F213">
            <v>5</v>
          </cell>
          <cell r="G213" t="str">
            <v>Venture</v>
          </cell>
          <cell r="H213" t="str">
            <v>Latvia</v>
          </cell>
          <cell r="I213" t="str">
            <v>STOUT</v>
          </cell>
          <cell r="J213" t="str">
            <v>GNS</v>
          </cell>
          <cell r="K213" t="str">
            <v>GES</v>
          </cell>
          <cell r="L213" t="str">
            <v>Bottle</v>
          </cell>
          <cell r="M213">
            <v>330</v>
          </cell>
          <cell r="N213">
            <v>24</v>
          </cell>
          <cell r="O213">
            <v>7.9200000000000007E-2</v>
          </cell>
          <cell r="P213" t="str">
            <v>NRB</v>
          </cell>
          <cell r="R213" t="str">
            <v>DN1</v>
          </cell>
          <cell r="S213" t="str">
            <v>BF3</v>
          </cell>
          <cell r="T213">
            <v>442</v>
          </cell>
          <cell r="U213">
            <v>35.006400000000006</v>
          </cell>
          <cell r="V213">
            <v>125232</v>
          </cell>
          <cell r="W213" t="str">
            <v>DN1</v>
          </cell>
          <cell r="X213">
            <v>25.51</v>
          </cell>
          <cell r="Y213">
            <v>600013</v>
          </cell>
          <cell r="Z213" t="str">
            <v>DN1</v>
          </cell>
          <cell r="AA213">
            <v>26.404518660000001</v>
          </cell>
        </row>
        <row r="214">
          <cell r="A214">
            <v>2209</v>
          </cell>
          <cell r="B214" t="str">
            <v>F03</v>
          </cell>
          <cell r="C214">
            <v>100678</v>
          </cell>
          <cell r="D214">
            <v>100678</v>
          </cell>
          <cell r="E214" t="str">
            <v>Guinness FES  330nrb 06x4CPW DF 54pp</v>
          </cell>
          <cell r="F214">
            <v>7.5</v>
          </cell>
          <cell r="G214" t="str">
            <v>Venture</v>
          </cell>
          <cell r="H214" t="str">
            <v>Latvia</v>
          </cell>
          <cell r="I214" t="str">
            <v>STOUT</v>
          </cell>
          <cell r="J214" t="str">
            <v>GNS</v>
          </cell>
          <cell r="K214" t="str">
            <v>GFE</v>
          </cell>
          <cell r="L214" t="str">
            <v>Bottle</v>
          </cell>
          <cell r="M214">
            <v>330</v>
          </cell>
          <cell r="N214">
            <v>24</v>
          </cell>
          <cell r="O214">
            <v>7.9200000000000007E-2</v>
          </cell>
          <cell r="P214" t="str">
            <v>NRB</v>
          </cell>
          <cell r="R214" t="str">
            <v>DN1</v>
          </cell>
          <cell r="S214" t="str">
            <v>BF3</v>
          </cell>
          <cell r="T214">
            <v>227</v>
          </cell>
          <cell r="U214">
            <v>17.978400000000001</v>
          </cell>
          <cell r="V214">
            <v>125066</v>
          </cell>
          <cell r="W214" t="str">
            <v>DN1</v>
          </cell>
          <cell r="X214">
            <v>18.25</v>
          </cell>
          <cell r="Y214">
            <v>600020</v>
          </cell>
          <cell r="Z214" t="str">
            <v>DN1</v>
          </cell>
          <cell r="AA214">
            <v>17.883105400000002</v>
          </cell>
        </row>
        <row r="215">
          <cell r="A215">
            <v>2210</v>
          </cell>
          <cell r="B215" t="str">
            <v>F03</v>
          </cell>
          <cell r="C215">
            <v>100099</v>
          </cell>
          <cell r="D215">
            <v>101078</v>
          </cell>
          <cell r="E215" t="str">
            <v>Harp Lager    30LKeg         24pp</v>
          </cell>
          <cell r="F215">
            <v>5</v>
          </cell>
          <cell r="G215" t="str">
            <v>Venture</v>
          </cell>
          <cell r="H215" t="str">
            <v>Latvia</v>
          </cell>
          <cell r="I215" t="str">
            <v>LAGER</v>
          </cell>
          <cell r="J215" t="str">
            <v>HARP</v>
          </cell>
          <cell r="K215" t="str">
            <v>HARP</v>
          </cell>
          <cell r="L215" t="str">
            <v>Keg</v>
          </cell>
          <cell r="M215" t="str">
            <v>30L</v>
          </cell>
          <cell r="N215">
            <v>1</v>
          </cell>
          <cell r="O215">
            <v>0.3</v>
          </cell>
          <cell r="P215" t="str">
            <v>Keg</v>
          </cell>
          <cell r="R215" t="str">
            <v>DK2</v>
          </cell>
          <cell r="S215" t="str">
            <v>DK2</v>
          </cell>
          <cell r="T215">
            <v>193</v>
          </cell>
          <cell r="U215">
            <v>57.9</v>
          </cell>
          <cell r="V215">
            <v>125161</v>
          </cell>
          <cell r="W215" t="str">
            <v>DK2</v>
          </cell>
          <cell r="X215">
            <v>57.94</v>
          </cell>
          <cell r="Y215">
            <v>600011</v>
          </cell>
          <cell r="Z215" t="str">
            <v>DK2</v>
          </cell>
          <cell r="AA215">
            <v>49.7419479</v>
          </cell>
        </row>
        <row r="216">
          <cell r="A216">
            <v>2211</v>
          </cell>
          <cell r="B216" t="str">
            <v>F03</v>
          </cell>
          <cell r="C216">
            <v>100627</v>
          </cell>
          <cell r="D216">
            <v>100627</v>
          </cell>
          <cell r="E216" t="str">
            <v>Kilkenny      330nrb 06x4CPT PE 54pp</v>
          </cell>
          <cell r="F216">
            <v>5</v>
          </cell>
          <cell r="G216" t="str">
            <v>Venture</v>
          </cell>
          <cell r="H216" t="str">
            <v>Latvia</v>
          </cell>
          <cell r="I216" t="str">
            <v>ALE</v>
          </cell>
          <cell r="J216" t="str">
            <v>KILK</v>
          </cell>
          <cell r="K216" t="str">
            <v>KIB</v>
          </cell>
          <cell r="L216" t="str">
            <v>Bottle</v>
          </cell>
          <cell r="M216">
            <v>330</v>
          </cell>
          <cell r="N216">
            <v>24</v>
          </cell>
          <cell r="O216">
            <v>7.9200000000000007E-2</v>
          </cell>
          <cell r="P216" t="str">
            <v>NRB</v>
          </cell>
          <cell r="R216" t="str">
            <v>DN1</v>
          </cell>
          <cell r="S216" t="str">
            <v>RUNC</v>
          </cell>
          <cell r="T216">
            <v>328</v>
          </cell>
          <cell r="U216">
            <v>25.977600000000002</v>
          </cell>
          <cell r="V216">
            <v>125034</v>
          </cell>
          <cell r="W216" t="str">
            <v>DN1</v>
          </cell>
          <cell r="X216">
            <v>27.06</v>
          </cell>
          <cell r="Y216">
            <v>600024</v>
          </cell>
          <cell r="Z216" t="str">
            <v>DN1</v>
          </cell>
          <cell r="AA216">
            <v>24.354780640000001</v>
          </cell>
        </row>
        <row r="217">
          <cell r="A217">
            <v>2212</v>
          </cell>
          <cell r="B217" t="str">
            <v>F03</v>
          </cell>
          <cell r="C217">
            <v>100621</v>
          </cell>
          <cell r="D217">
            <v>101089</v>
          </cell>
          <cell r="E217" t="str">
            <v>Kilkenny      30LKeg         Eur 24 pp</v>
          </cell>
          <cell r="F217">
            <v>5</v>
          </cell>
          <cell r="G217" t="str">
            <v>Venture</v>
          </cell>
          <cell r="H217" t="str">
            <v>Latvia</v>
          </cell>
          <cell r="I217" t="str">
            <v>ALE</v>
          </cell>
          <cell r="J217" t="str">
            <v>KILK</v>
          </cell>
          <cell r="K217" t="str">
            <v>KD</v>
          </cell>
          <cell r="L217" t="str">
            <v>Keg</v>
          </cell>
          <cell r="M217" t="str">
            <v>30L</v>
          </cell>
          <cell r="N217">
            <v>1</v>
          </cell>
          <cell r="O217">
            <v>0.3</v>
          </cell>
          <cell r="P217" t="str">
            <v>Keg</v>
          </cell>
          <cell r="R217" t="str">
            <v>DN1</v>
          </cell>
          <cell r="S217" t="str">
            <v>DN1</v>
          </cell>
          <cell r="T217">
            <v>347</v>
          </cell>
          <cell r="U217">
            <v>104.1</v>
          </cell>
          <cell r="V217">
            <v>125205</v>
          </cell>
          <cell r="W217" t="str">
            <v>DN1</v>
          </cell>
          <cell r="X217">
            <v>122.84</v>
          </cell>
          <cell r="Y217">
            <v>600024</v>
          </cell>
          <cell r="Z217" t="str">
            <v>DN1</v>
          </cell>
          <cell r="AA217">
            <v>99.498780000000011</v>
          </cell>
        </row>
        <row r="218">
          <cell r="A218">
            <v>2213</v>
          </cell>
          <cell r="B218" t="str">
            <v>F03</v>
          </cell>
          <cell r="C218">
            <v>100095</v>
          </cell>
          <cell r="D218">
            <v>101047</v>
          </cell>
          <cell r="E218" t="str">
            <v>Guinness IDS 30L Keg 24 per pallet</v>
          </cell>
          <cell r="F218">
            <v>4.2</v>
          </cell>
          <cell r="G218" t="str">
            <v>Venture</v>
          </cell>
          <cell r="H218" t="str">
            <v>Lithuania</v>
          </cell>
          <cell r="I218" t="str">
            <v>STOUT</v>
          </cell>
          <cell r="J218" t="str">
            <v>GNS</v>
          </cell>
          <cell r="K218" t="str">
            <v>GD</v>
          </cell>
          <cell r="L218" t="str">
            <v>Keg</v>
          </cell>
          <cell r="M218" t="str">
            <v>30L</v>
          </cell>
          <cell r="N218">
            <v>1</v>
          </cell>
          <cell r="O218">
            <v>0.3</v>
          </cell>
          <cell r="P218" t="str">
            <v>Keg</v>
          </cell>
          <cell r="R218" t="str">
            <v>DN1</v>
          </cell>
          <cell r="S218" t="str">
            <v>DN1</v>
          </cell>
          <cell r="T218">
            <v>1020</v>
          </cell>
          <cell r="U218">
            <v>306</v>
          </cell>
          <cell r="V218">
            <v>125163</v>
          </cell>
          <cell r="W218" t="str">
            <v>DN1</v>
          </cell>
          <cell r="X218">
            <v>327.42</v>
          </cell>
          <cell r="Y218">
            <v>600010</v>
          </cell>
          <cell r="Z218" t="str">
            <v>DN1</v>
          </cell>
          <cell r="AA218">
            <v>200.29556400000001</v>
          </cell>
        </row>
        <row r="219">
          <cell r="A219">
            <v>2214</v>
          </cell>
          <cell r="B219" t="str">
            <v>F03</v>
          </cell>
          <cell r="C219">
            <v>100655</v>
          </cell>
          <cell r="D219">
            <v>101058</v>
          </cell>
          <cell r="E219" t="str">
            <v>Kilkenny      30LKeg         Europe 6pp</v>
          </cell>
          <cell r="F219">
            <v>4.3</v>
          </cell>
          <cell r="G219" t="str">
            <v>Venture</v>
          </cell>
          <cell r="H219" t="str">
            <v>Lithuania</v>
          </cell>
          <cell r="I219" t="str">
            <v>ALE</v>
          </cell>
          <cell r="J219" t="str">
            <v>KILK</v>
          </cell>
          <cell r="K219" t="str">
            <v>KD</v>
          </cell>
          <cell r="L219" t="str">
            <v>Keg</v>
          </cell>
          <cell r="M219" t="str">
            <v>30L</v>
          </cell>
          <cell r="N219">
            <v>1</v>
          </cell>
          <cell r="O219">
            <v>0.3</v>
          </cell>
          <cell r="P219" t="str">
            <v>Keg</v>
          </cell>
          <cell r="R219" t="str">
            <v>KY1</v>
          </cell>
          <cell r="S219" t="str">
            <v>KY1</v>
          </cell>
          <cell r="T219">
            <v>180</v>
          </cell>
          <cell r="U219">
            <v>54</v>
          </cell>
          <cell r="V219">
            <v>125201</v>
          </cell>
          <cell r="W219" t="str">
            <v>KY1</v>
          </cell>
          <cell r="X219">
            <v>59.2</v>
          </cell>
          <cell r="Y219">
            <v>600009</v>
          </cell>
          <cell r="Z219" t="str">
            <v>KY1</v>
          </cell>
          <cell r="AA219">
            <v>40.239593999999997</v>
          </cell>
        </row>
        <row r="220">
          <cell r="A220">
            <v>2215</v>
          </cell>
          <cell r="B220" t="str">
            <v>F03</v>
          </cell>
          <cell r="C220">
            <v>100144</v>
          </cell>
          <cell r="D220">
            <v>101047</v>
          </cell>
          <cell r="E220" t="str">
            <v>Irish Draught Stout 30L Keg 9dd</v>
          </cell>
          <cell r="F220">
            <v>4.2</v>
          </cell>
          <cell r="G220" t="str">
            <v>Venture</v>
          </cell>
          <cell r="H220" t="str">
            <v>Madeira</v>
          </cell>
          <cell r="I220" t="str">
            <v>STOUT</v>
          </cell>
          <cell r="J220" t="str">
            <v>GNS</v>
          </cell>
          <cell r="K220" t="str">
            <v>GD</v>
          </cell>
          <cell r="L220" t="str">
            <v>Keg</v>
          </cell>
          <cell r="M220" t="str">
            <v>30L</v>
          </cell>
          <cell r="N220">
            <v>1</v>
          </cell>
          <cell r="O220">
            <v>0.3</v>
          </cell>
          <cell r="P220" t="str">
            <v>Keg</v>
          </cell>
          <cell r="R220" t="str">
            <v>DN1</v>
          </cell>
          <cell r="S220" t="str">
            <v>DN1</v>
          </cell>
          <cell r="T220">
            <v>1537</v>
          </cell>
          <cell r="U220">
            <v>461.1</v>
          </cell>
          <cell r="V220">
            <v>125163</v>
          </cell>
          <cell r="W220" t="str">
            <v>DN1</v>
          </cell>
          <cell r="X220">
            <v>493.38</v>
          </cell>
          <cell r="Y220">
            <v>600010</v>
          </cell>
          <cell r="Z220" t="str">
            <v>DN1</v>
          </cell>
          <cell r="AA220">
            <v>301.81792340000004</v>
          </cell>
        </row>
        <row r="221">
          <cell r="A221">
            <v>2216</v>
          </cell>
          <cell r="B221" t="str">
            <v>F03</v>
          </cell>
          <cell r="C221">
            <v>102525</v>
          </cell>
          <cell r="D221">
            <v>102525</v>
          </cell>
          <cell r="E221" t="str">
            <v>Guinness DIB 330nrb 06x4SLT WidBott-72/p</v>
          </cell>
          <cell r="F221">
            <v>4.2</v>
          </cell>
          <cell r="G221" t="str">
            <v>Venture</v>
          </cell>
          <cell r="H221" t="str">
            <v>Madeira</v>
          </cell>
          <cell r="I221" t="str">
            <v>STOUT</v>
          </cell>
          <cell r="J221" t="str">
            <v>GNS</v>
          </cell>
          <cell r="K221" t="str">
            <v>GDIB</v>
          </cell>
          <cell r="L221" t="str">
            <v>Bottle</v>
          </cell>
          <cell r="M221">
            <v>330</v>
          </cell>
          <cell r="N221">
            <v>24</v>
          </cell>
          <cell r="O221">
            <v>7.9200000000000007E-2</v>
          </cell>
          <cell r="P221" t="str">
            <v>GDIB</v>
          </cell>
          <cell r="R221" t="str">
            <v>DN1</v>
          </cell>
          <cell r="S221" t="str">
            <v>RUNC</v>
          </cell>
          <cell r="T221">
            <v>2020</v>
          </cell>
          <cell r="U221">
            <v>159.98400000000001</v>
          </cell>
          <cell r="V221">
            <v>125097</v>
          </cell>
          <cell r="W221" t="str">
            <v>DN1</v>
          </cell>
          <cell r="X221">
            <v>102.3</v>
          </cell>
          <cell r="Y221">
            <v>600013</v>
          </cell>
          <cell r="Z221" t="str">
            <v>DN1</v>
          </cell>
          <cell r="AA221">
            <v>98.209693200000004</v>
          </cell>
        </row>
        <row r="222">
          <cell r="A222">
            <v>2217</v>
          </cell>
          <cell r="B222" t="str">
            <v>F03</v>
          </cell>
          <cell r="C222">
            <v>100090</v>
          </cell>
          <cell r="D222">
            <v>100090</v>
          </cell>
          <cell r="E222" t="str">
            <v>Guinness FES 330can 6x4HCW W/wide 100pp</v>
          </cell>
          <cell r="F222">
            <v>7.5</v>
          </cell>
          <cell r="G222" t="str">
            <v>Venture</v>
          </cell>
          <cell r="H222" t="str">
            <v>Madeira</v>
          </cell>
          <cell r="I222" t="str">
            <v>STOUT</v>
          </cell>
          <cell r="J222" t="str">
            <v>GNS</v>
          </cell>
          <cell r="K222" t="str">
            <v>GFE</v>
          </cell>
          <cell r="L222" t="str">
            <v>Can</v>
          </cell>
          <cell r="M222">
            <v>330</v>
          </cell>
          <cell r="N222">
            <v>24</v>
          </cell>
          <cell r="O222">
            <v>7.9200000000000007E-2</v>
          </cell>
          <cell r="P222" t="str">
            <v>Std</v>
          </cell>
          <cell r="R222" t="str">
            <v>DN1</v>
          </cell>
          <cell r="S222" t="str">
            <v>BF3</v>
          </cell>
          <cell r="T222">
            <v>2083</v>
          </cell>
          <cell r="U222">
            <v>164.9736</v>
          </cell>
          <cell r="V222">
            <v>125066</v>
          </cell>
          <cell r="W222" t="str">
            <v>DN1</v>
          </cell>
          <cell r="X222">
            <v>167.45</v>
          </cell>
          <cell r="Y222">
            <v>600020</v>
          </cell>
          <cell r="Z222" t="str">
            <v>DN1</v>
          </cell>
          <cell r="AA222">
            <v>164.09915660000001</v>
          </cell>
        </row>
        <row r="223">
          <cell r="A223">
            <v>2218</v>
          </cell>
          <cell r="B223" t="str">
            <v>F03</v>
          </cell>
          <cell r="C223">
            <v>100643</v>
          </cell>
          <cell r="D223">
            <v>100643</v>
          </cell>
          <cell r="E223" t="str">
            <v>Guinness FES  330nrb 06x4CPW Madeira 108</v>
          </cell>
          <cell r="F223">
            <v>7.5</v>
          </cell>
          <cell r="G223" t="str">
            <v>Venture</v>
          </cell>
          <cell r="H223" t="str">
            <v>Madeira</v>
          </cell>
          <cell r="I223" t="str">
            <v>STOUT</v>
          </cell>
          <cell r="J223" t="str">
            <v>GNS</v>
          </cell>
          <cell r="K223" t="str">
            <v>GFE</v>
          </cell>
          <cell r="L223" t="str">
            <v>Bottle</v>
          </cell>
          <cell r="M223">
            <v>330</v>
          </cell>
          <cell r="N223">
            <v>24</v>
          </cell>
          <cell r="O223">
            <v>7.9200000000000007E-2</v>
          </cell>
          <cell r="P223" t="str">
            <v>NRB</v>
          </cell>
          <cell r="R223" t="str">
            <v>DN1</v>
          </cell>
          <cell r="S223" t="str">
            <v>BF3</v>
          </cell>
          <cell r="T223">
            <v>11136</v>
          </cell>
          <cell r="U223">
            <v>881.97120000000007</v>
          </cell>
          <cell r="V223">
            <v>125066</v>
          </cell>
          <cell r="W223" t="str">
            <v>DN1</v>
          </cell>
          <cell r="X223">
            <v>895.2</v>
          </cell>
          <cell r="Y223">
            <v>600020</v>
          </cell>
          <cell r="Z223" t="str">
            <v>DN1</v>
          </cell>
          <cell r="AA223">
            <v>877.2963072</v>
          </cell>
        </row>
        <row r="224">
          <cell r="A224">
            <v>2219</v>
          </cell>
          <cell r="B224" t="str">
            <v>F03</v>
          </cell>
          <cell r="C224">
            <v>102336</v>
          </cell>
          <cell r="D224">
            <v>101058</v>
          </cell>
          <cell r="E224" t="str">
            <v>Kilkenny      30LKeg 24pp     DD MidEast</v>
          </cell>
          <cell r="F224">
            <v>4.3</v>
          </cell>
          <cell r="G224" t="str">
            <v>Venture</v>
          </cell>
          <cell r="H224" t="str">
            <v>Madeira</v>
          </cell>
          <cell r="I224" t="str">
            <v>ALE</v>
          </cell>
          <cell r="J224" t="str">
            <v>KILK</v>
          </cell>
          <cell r="K224" t="str">
            <v>KD</v>
          </cell>
          <cell r="L224" t="str">
            <v>Keg</v>
          </cell>
          <cell r="M224" t="str">
            <v>30L</v>
          </cell>
          <cell r="N224">
            <v>1</v>
          </cell>
          <cell r="O224">
            <v>0.3</v>
          </cell>
          <cell r="P224" t="str">
            <v>Keg</v>
          </cell>
          <cell r="R224" t="str">
            <v>KY1</v>
          </cell>
          <cell r="S224" t="str">
            <v>KY1</v>
          </cell>
          <cell r="T224">
            <v>333</v>
          </cell>
          <cell r="U224">
            <v>99.9</v>
          </cell>
          <cell r="V224">
            <v>125201</v>
          </cell>
          <cell r="W224" t="str">
            <v>KY1</v>
          </cell>
          <cell r="X224">
            <v>109.52</v>
          </cell>
          <cell r="Y224">
            <v>600009</v>
          </cell>
          <cell r="Z224" t="str">
            <v>KY1</v>
          </cell>
          <cell r="AA224">
            <v>74.4432489</v>
          </cell>
        </row>
        <row r="225">
          <cell r="A225">
            <v>2220</v>
          </cell>
          <cell r="B225" t="str">
            <v>F03</v>
          </cell>
          <cell r="C225">
            <v>102334</v>
          </cell>
          <cell r="D225">
            <v>101058</v>
          </cell>
          <cell r="E225" t="str">
            <v>Kilkenny      30LKeg 24pp     APAC/Glob</v>
          </cell>
          <cell r="F225">
            <v>4.3</v>
          </cell>
          <cell r="G225" t="str">
            <v>Venture</v>
          </cell>
          <cell r="H225" t="str">
            <v>Malaysia</v>
          </cell>
          <cell r="I225" t="str">
            <v>ALE</v>
          </cell>
          <cell r="J225" t="str">
            <v>KILK</v>
          </cell>
          <cell r="K225" t="str">
            <v>KD</v>
          </cell>
          <cell r="L225" t="str">
            <v>Keg</v>
          </cell>
          <cell r="M225" t="str">
            <v>30L</v>
          </cell>
          <cell r="N225">
            <v>1</v>
          </cell>
          <cell r="O225">
            <v>0.3</v>
          </cell>
          <cell r="P225" t="str">
            <v>Keg</v>
          </cell>
          <cell r="R225" t="str">
            <v>KY1</v>
          </cell>
          <cell r="S225" t="str">
            <v>KY1</v>
          </cell>
          <cell r="T225">
            <v>3067</v>
          </cell>
          <cell r="U225">
            <v>920.1</v>
          </cell>
          <cell r="V225">
            <v>125201</v>
          </cell>
          <cell r="W225" t="str">
            <v>KY1</v>
          </cell>
          <cell r="X225">
            <v>1008.74</v>
          </cell>
          <cell r="Y225">
            <v>600009</v>
          </cell>
          <cell r="Z225" t="str">
            <v>KY1</v>
          </cell>
          <cell r="AA225">
            <v>685.63797109999996</v>
          </cell>
        </row>
        <row r="226">
          <cell r="A226">
            <v>2221</v>
          </cell>
          <cell r="B226" t="str">
            <v>F03</v>
          </cell>
          <cell r="C226">
            <v>100877</v>
          </cell>
          <cell r="D226">
            <v>101082</v>
          </cell>
          <cell r="E226" t="str">
            <v>IRISH DRT STOUT C 30L KEG 6MTH DD-A018</v>
          </cell>
          <cell r="F226">
            <v>4.2</v>
          </cell>
          <cell r="G226" t="str">
            <v>Venture</v>
          </cell>
          <cell r="H226" t="str">
            <v>Malta</v>
          </cell>
          <cell r="I226" t="str">
            <v>STOUT</v>
          </cell>
          <cell r="J226" t="str">
            <v>GNS</v>
          </cell>
          <cell r="K226" t="str">
            <v>GD</v>
          </cell>
          <cell r="L226" t="str">
            <v>Keg</v>
          </cell>
          <cell r="M226" t="str">
            <v>30L</v>
          </cell>
          <cell r="N226">
            <v>1</v>
          </cell>
          <cell r="O226">
            <v>0.3</v>
          </cell>
          <cell r="P226" t="str">
            <v>Keg</v>
          </cell>
          <cell r="R226" t="str">
            <v>DN1</v>
          </cell>
          <cell r="S226" t="str">
            <v>DN1</v>
          </cell>
          <cell r="T226">
            <v>1899</v>
          </cell>
          <cell r="U226">
            <v>569.70000000000005</v>
          </cell>
          <cell r="V226">
            <v>125185</v>
          </cell>
          <cell r="W226" t="str">
            <v>DN1</v>
          </cell>
          <cell r="X226">
            <v>609.58000000000004</v>
          </cell>
          <cell r="Y226">
            <v>600010</v>
          </cell>
          <cell r="Z226" t="str">
            <v>DN1</v>
          </cell>
          <cell r="AA226">
            <v>372.90321180000001</v>
          </cell>
        </row>
        <row r="227">
          <cell r="A227">
            <v>2222</v>
          </cell>
          <cell r="B227" t="str">
            <v>F03</v>
          </cell>
          <cell r="C227">
            <v>102733</v>
          </cell>
          <cell r="D227">
            <v>102733</v>
          </cell>
          <cell r="E227" t="str">
            <v>Guinness IDS  44can 06x4HCT Guinness DIC  440can 06x4HCT Std Venture</v>
          </cell>
          <cell r="F227">
            <v>4.2</v>
          </cell>
          <cell r="G227" t="str">
            <v>Venture</v>
          </cell>
          <cell r="H227" t="str">
            <v>Malta</v>
          </cell>
          <cell r="I227" t="str">
            <v>STOUT</v>
          </cell>
          <cell r="J227" t="str">
            <v>GNS</v>
          </cell>
          <cell r="K227" t="str">
            <v>GDIC</v>
          </cell>
          <cell r="L227" t="str">
            <v>Can</v>
          </cell>
          <cell r="M227">
            <v>440</v>
          </cell>
          <cell r="N227">
            <v>24</v>
          </cell>
          <cell r="O227">
            <v>0.1056</v>
          </cell>
          <cell r="P227" t="str">
            <v>ICS</v>
          </cell>
          <cell r="R227" t="str">
            <v>DN1</v>
          </cell>
          <cell r="S227" t="str">
            <v>RUNC</v>
          </cell>
          <cell r="T227">
            <v>8442</v>
          </cell>
          <cell r="U227">
            <v>891.47519999999997</v>
          </cell>
          <cell r="V227">
            <v>125097</v>
          </cell>
          <cell r="W227" t="str">
            <v>DN1</v>
          </cell>
          <cell r="X227">
            <v>559.67999999999995</v>
          </cell>
          <cell r="Y227">
            <v>600013</v>
          </cell>
          <cell r="Z227" t="str">
            <v>DN1</v>
          </cell>
          <cell r="AA227">
            <v>537.29691498</v>
          </cell>
        </row>
        <row r="228">
          <cell r="A228">
            <v>2223</v>
          </cell>
          <cell r="B228" t="str">
            <v>F03</v>
          </cell>
          <cell r="C228">
            <v>102382</v>
          </cell>
          <cell r="D228">
            <v>102382</v>
          </cell>
          <cell r="E228" t="str">
            <v>Kilkenny       440can 06x4HCT EURO 120pp</v>
          </cell>
          <cell r="F228">
            <v>4.3</v>
          </cell>
          <cell r="G228" t="str">
            <v>Venture</v>
          </cell>
          <cell r="H228" t="str">
            <v>Malta</v>
          </cell>
          <cell r="I228" t="str">
            <v>ALE</v>
          </cell>
          <cell r="J228" t="str">
            <v>KILK</v>
          </cell>
          <cell r="K228" t="str">
            <v>KDIC</v>
          </cell>
          <cell r="L228" t="str">
            <v>Can</v>
          </cell>
          <cell r="M228">
            <v>440</v>
          </cell>
          <cell r="N228">
            <v>24</v>
          </cell>
          <cell r="O228">
            <v>0.1056</v>
          </cell>
          <cell r="P228" t="str">
            <v>ICS</v>
          </cell>
          <cell r="R228" t="str">
            <v>DN1</v>
          </cell>
          <cell r="S228" t="str">
            <v>RUNC</v>
          </cell>
          <cell r="T228">
            <v>1016</v>
          </cell>
          <cell r="U228">
            <v>107.28959999999999</v>
          </cell>
          <cell r="V228">
            <v>125254</v>
          </cell>
          <cell r="W228" t="str">
            <v>DN1</v>
          </cell>
          <cell r="X228">
            <v>111.76</v>
          </cell>
          <cell r="Y228">
            <v>600009</v>
          </cell>
          <cell r="Z228" t="str">
            <v>DN1</v>
          </cell>
          <cell r="AA228">
            <v>75.965700240000004</v>
          </cell>
        </row>
        <row r="229">
          <cell r="A229">
            <v>2224</v>
          </cell>
          <cell r="B229" t="str">
            <v>F03</v>
          </cell>
          <cell r="C229">
            <v>102307</v>
          </cell>
          <cell r="D229">
            <v>101058</v>
          </cell>
          <cell r="E229" t="str">
            <v>Kilkenny      30LKeg         Euro   24pp</v>
          </cell>
          <cell r="F229">
            <v>4.3</v>
          </cell>
          <cell r="G229" t="str">
            <v>Venture</v>
          </cell>
          <cell r="H229" t="str">
            <v>Malta</v>
          </cell>
          <cell r="I229" t="str">
            <v>ALE</v>
          </cell>
          <cell r="J229" t="str">
            <v>KILK</v>
          </cell>
          <cell r="K229" t="str">
            <v>KD</v>
          </cell>
          <cell r="L229" t="str">
            <v>Keg</v>
          </cell>
          <cell r="M229" t="str">
            <v>30L</v>
          </cell>
          <cell r="N229">
            <v>1</v>
          </cell>
          <cell r="O229">
            <v>0.3</v>
          </cell>
          <cell r="P229" t="str">
            <v>Keg</v>
          </cell>
          <cell r="R229" t="str">
            <v>KY1</v>
          </cell>
          <cell r="S229" t="str">
            <v>KY1</v>
          </cell>
          <cell r="T229">
            <v>964</v>
          </cell>
          <cell r="U229">
            <v>289.2</v>
          </cell>
          <cell r="V229">
            <v>125201</v>
          </cell>
          <cell r="W229" t="str">
            <v>KY1</v>
          </cell>
          <cell r="X229">
            <v>317.06</v>
          </cell>
          <cell r="Y229">
            <v>600009</v>
          </cell>
          <cell r="Z229" t="str">
            <v>KY1</v>
          </cell>
          <cell r="AA229">
            <v>215.50538119999999</v>
          </cell>
        </row>
        <row r="230">
          <cell r="A230">
            <v>2225</v>
          </cell>
          <cell r="B230" t="str">
            <v>F03</v>
          </cell>
          <cell r="C230">
            <v>100961</v>
          </cell>
          <cell r="D230">
            <v>100961</v>
          </cell>
          <cell r="E230" t="str">
            <v>Guinness FES  330nrb 6x4CPW GP/MQ 72</v>
          </cell>
          <cell r="F230">
            <v>7.5</v>
          </cell>
          <cell r="G230" t="str">
            <v>Venture</v>
          </cell>
          <cell r="H230" t="str">
            <v>Martinique</v>
          </cell>
          <cell r="I230" t="str">
            <v>STOUT</v>
          </cell>
          <cell r="J230" t="str">
            <v>GNS</v>
          </cell>
          <cell r="K230" t="str">
            <v>GFE</v>
          </cell>
          <cell r="L230" t="str">
            <v>Bottle</v>
          </cell>
          <cell r="M230">
            <v>330</v>
          </cell>
          <cell r="N230">
            <v>24</v>
          </cell>
          <cell r="O230">
            <v>7.9200000000000007E-2</v>
          </cell>
          <cell r="P230" t="str">
            <v>NRB</v>
          </cell>
          <cell r="R230" t="str">
            <v>DN1</v>
          </cell>
          <cell r="S230" t="str">
            <v>BF3</v>
          </cell>
          <cell r="T230">
            <v>22727</v>
          </cell>
          <cell r="U230">
            <v>1799.9784000000002</v>
          </cell>
          <cell r="V230">
            <v>125066</v>
          </cell>
          <cell r="W230" t="str">
            <v>DN1</v>
          </cell>
          <cell r="X230">
            <v>1826.98</v>
          </cell>
          <cell r="Y230">
            <v>600020</v>
          </cell>
          <cell r="Z230" t="str">
            <v>DN1</v>
          </cell>
          <cell r="AA230">
            <v>1790.4376054000002</v>
          </cell>
        </row>
        <row r="231">
          <cell r="A231">
            <v>2226</v>
          </cell>
          <cell r="B231" t="str">
            <v>F03</v>
          </cell>
          <cell r="C231">
            <v>100648</v>
          </cell>
          <cell r="D231">
            <v>100648</v>
          </cell>
          <cell r="E231" t="str">
            <v>Guinness FES  330nrb 06x4CPW W/wide 108</v>
          </cell>
          <cell r="F231">
            <v>7.5</v>
          </cell>
          <cell r="G231" t="str">
            <v>Venture</v>
          </cell>
          <cell r="H231" t="str">
            <v>Montserrat</v>
          </cell>
          <cell r="I231" t="str">
            <v>STOUT</v>
          </cell>
          <cell r="J231" t="str">
            <v>GNS</v>
          </cell>
          <cell r="K231" t="str">
            <v>GFE</v>
          </cell>
          <cell r="L231" t="str">
            <v>Bottle</v>
          </cell>
          <cell r="M231">
            <v>330</v>
          </cell>
          <cell r="N231">
            <v>24</v>
          </cell>
          <cell r="O231">
            <v>7.9200000000000007E-2</v>
          </cell>
          <cell r="P231" t="str">
            <v>NRB</v>
          </cell>
          <cell r="R231" t="str">
            <v>DN1</v>
          </cell>
          <cell r="S231" t="str">
            <v>BF3</v>
          </cell>
          <cell r="T231">
            <v>12475</v>
          </cell>
          <cell r="U231">
            <v>988.02</v>
          </cell>
          <cell r="V231">
            <v>125066</v>
          </cell>
          <cell r="W231" t="str">
            <v>DN1</v>
          </cell>
          <cell r="X231">
            <v>1002.84</v>
          </cell>
          <cell r="Y231">
            <v>600020</v>
          </cell>
          <cell r="Z231" t="str">
            <v>DN1</v>
          </cell>
          <cell r="AA231">
            <v>982.78299500000003</v>
          </cell>
        </row>
        <row r="232">
          <cell r="A232">
            <v>2227</v>
          </cell>
          <cell r="B232" t="str">
            <v>F03</v>
          </cell>
          <cell r="C232">
            <v>102703</v>
          </cell>
          <cell r="D232">
            <v>102703</v>
          </cell>
          <cell r="E232" t="str">
            <v>Guinness DIC  440can 06x4SLT Australia</v>
          </cell>
          <cell r="F232">
            <v>4.2</v>
          </cell>
          <cell r="G232" t="str">
            <v>Key</v>
          </cell>
          <cell r="H232" t="str">
            <v>New Zealand</v>
          </cell>
          <cell r="I232" t="str">
            <v>STOUT</v>
          </cell>
          <cell r="J232" t="str">
            <v>GNS</v>
          </cell>
          <cell r="K232" t="str">
            <v>GDIC</v>
          </cell>
          <cell r="L232" t="str">
            <v>Can</v>
          </cell>
          <cell r="M232">
            <v>440</v>
          </cell>
          <cell r="N232">
            <v>24</v>
          </cell>
          <cell r="O232">
            <v>0.1056</v>
          </cell>
          <cell r="P232" t="str">
            <v>ICS</v>
          </cell>
          <cell r="R232" t="str">
            <v>DN1</v>
          </cell>
          <cell r="S232" t="str">
            <v>RUNC</v>
          </cell>
          <cell r="T232">
            <v>36951</v>
          </cell>
          <cell r="U232">
            <v>3902.0255999999999</v>
          </cell>
          <cell r="V232">
            <v>125097</v>
          </cell>
          <cell r="W232" t="str">
            <v>DN1</v>
          </cell>
          <cell r="X232">
            <v>2449.7600000000002</v>
          </cell>
          <cell r="Y232">
            <v>600013</v>
          </cell>
          <cell r="Z232" t="str">
            <v>DN1</v>
          </cell>
          <cell r="AA232">
            <v>2351.7718911900001</v>
          </cell>
        </row>
        <row r="233">
          <cell r="A233">
            <v>2228</v>
          </cell>
          <cell r="B233" t="str">
            <v>F03</v>
          </cell>
          <cell r="C233">
            <v>102625</v>
          </cell>
          <cell r="D233">
            <v>102625</v>
          </cell>
          <cell r="E233" t="str">
            <v>Kilkenny 440can 06x4SLT NZ N8</v>
          </cell>
          <cell r="F233">
            <v>4.3</v>
          </cell>
          <cell r="G233" t="str">
            <v>Key</v>
          </cell>
          <cell r="H233" t="str">
            <v>New Zealand</v>
          </cell>
          <cell r="I233" t="str">
            <v>ALE</v>
          </cell>
          <cell r="J233" t="str">
            <v>KILK</v>
          </cell>
          <cell r="K233" t="str">
            <v>KDIC</v>
          </cell>
          <cell r="L233" t="str">
            <v>Can</v>
          </cell>
          <cell r="M233">
            <v>440</v>
          </cell>
          <cell r="N233">
            <v>24</v>
          </cell>
          <cell r="O233">
            <v>0.1056</v>
          </cell>
          <cell r="P233" t="str">
            <v>ICS</v>
          </cell>
          <cell r="R233" t="str">
            <v>DN1</v>
          </cell>
          <cell r="S233" t="str">
            <v>RUNC</v>
          </cell>
          <cell r="T233">
            <v>12746</v>
          </cell>
          <cell r="U233">
            <v>1345.9775999999999</v>
          </cell>
          <cell r="V233">
            <v>125254</v>
          </cell>
          <cell r="W233" t="str">
            <v>DN1</v>
          </cell>
          <cell r="X233">
            <v>1402.1</v>
          </cell>
          <cell r="Y233">
            <v>600009</v>
          </cell>
          <cell r="Z233" t="str">
            <v>DN1</v>
          </cell>
          <cell r="AA233">
            <v>953.01064494000002</v>
          </cell>
        </row>
        <row r="234">
          <cell r="A234">
            <v>2229</v>
          </cell>
          <cell r="B234" t="str">
            <v>F03</v>
          </cell>
          <cell r="C234">
            <v>101051</v>
          </cell>
          <cell r="D234">
            <v>101051</v>
          </cell>
          <cell r="E234" t="str">
            <v>BUDWEISER DRAUGHT 50L NI</v>
          </cell>
          <cell r="F234">
            <v>4.3</v>
          </cell>
          <cell r="G234" t="str">
            <v>Major</v>
          </cell>
          <cell r="H234" t="str">
            <v>NI</v>
          </cell>
          <cell r="I234" t="str">
            <v>LAGER</v>
          </cell>
          <cell r="J234" t="str">
            <v>BUD</v>
          </cell>
          <cell r="K234" t="str">
            <v>BUD</v>
          </cell>
          <cell r="L234" t="str">
            <v>Keg</v>
          </cell>
          <cell r="M234" t="str">
            <v>50L</v>
          </cell>
          <cell r="N234">
            <v>1</v>
          </cell>
          <cell r="O234">
            <v>0.5</v>
          </cell>
          <cell r="P234" t="str">
            <v>Keg</v>
          </cell>
          <cell r="R234" t="str">
            <v>KY1</v>
          </cell>
          <cell r="S234" t="str">
            <v>KY1</v>
          </cell>
          <cell r="T234">
            <v>60000</v>
          </cell>
          <cell r="U234">
            <v>30000</v>
          </cell>
          <cell r="V234">
            <v>125194</v>
          </cell>
          <cell r="W234" t="str">
            <v>KY1</v>
          </cell>
          <cell r="X234">
            <v>32245.200000000001</v>
          </cell>
          <cell r="Y234">
            <v>600006</v>
          </cell>
          <cell r="Z234" t="str">
            <v>KY1</v>
          </cell>
          <cell r="AA234">
            <v>21917.063999999998</v>
          </cell>
        </row>
        <row r="235">
          <cell r="A235">
            <v>2230</v>
          </cell>
          <cell r="B235" t="str">
            <v>F03</v>
          </cell>
          <cell r="C235">
            <v>102967</v>
          </cell>
          <cell r="D235">
            <v>102967</v>
          </cell>
          <cell r="E235" t="str">
            <v>Bulmers Orig 330rb 1x24LSE Std NI</v>
          </cell>
          <cell r="F235">
            <v>4.5</v>
          </cell>
          <cell r="G235" t="str">
            <v>Major</v>
          </cell>
          <cell r="H235" t="str">
            <v>NI</v>
          </cell>
          <cell r="I235" t="str">
            <v>Cider</v>
          </cell>
          <cell r="J235" t="str">
            <v>BULM</v>
          </cell>
          <cell r="K235" t="str">
            <v>BULM</v>
          </cell>
          <cell r="L235" t="str">
            <v>Bottle</v>
          </cell>
          <cell r="M235">
            <v>330</v>
          </cell>
          <cell r="N235">
            <v>24</v>
          </cell>
          <cell r="O235">
            <v>7.9200000000000007E-2</v>
          </cell>
          <cell r="P235" t="str">
            <v>RET</v>
          </cell>
          <cell r="R235" t="str">
            <v>PURC</v>
          </cell>
          <cell r="S235" t="str">
            <v>BF3</v>
          </cell>
          <cell r="T235">
            <v>71717</v>
          </cell>
          <cell r="U235">
            <v>5679.9864000000007</v>
          </cell>
          <cell r="V235">
            <v>125313</v>
          </cell>
          <cell r="W235" t="str">
            <v>Bought</v>
          </cell>
          <cell r="X235">
            <v>5765.19</v>
          </cell>
          <cell r="Y235"/>
          <cell r="Z235"/>
          <cell r="AA235"/>
        </row>
        <row r="236">
          <cell r="A236">
            <v>2231</v>
          </cell>
          <cell r="B236" t="str">
            <v>F03</v>
          </cell>
          <cell r="C236">
            <v>102966</v>
          </cell>
          <cell r="D236">
            <v>102966</v>
          </cell>
          <cell r="E236" t="str">
            <v>Bulmers Orig 568rb 1x12LSE Std NI</v>
          </cell>
          <cell r="F236">
            <v>4.5</v>
          </cell>
          <cell r="G236" t="str">
            <v>Major</v>
          </cell>
          <cell r="H236" t="str">
            <v>NI</v>
          </cell>
          <cell r="I236" t="str">
            <v>Cider</v>
          </cell>
          <cell r="J236" t="str">
            <v>BULM</v>
          </cell>
          <cell r="K236" t="str">
            <v>BULM</v>
          </cell>
          <cell r="L236" t="str">
            <v>Bottle</v>
          </cell>
          <cell r="M236">
            <v>568</v>
          </cell>
          <cell r="N236">
            <v>12</v>
          </cell>
          <cell r="O236">
            <v>6.8159999999999998E-2</v>
          </cell>
          <cell r="P236" t="str">
            <v>RET</v>
          </cell>
          <cell r="R236" t="str">
            <v>PURC</v>
          </cell>
          <cell r="S236" t="str">
            <v>BF3</v>
          </cell>
          <cell r="T236">
            <v>83284</v>
          </cell>
          <cell r="U236">
            <v>5676.6374399999995</v>
          </cell>
          <cell r="V236">
            <v>125313</v>
          </cell>
          <cell r="W236" t="str">
            <v>Bought</v>
          </cell>
          <cell r="X236">
            <v>5761.79</v>
          </cell>
          <cell r="Y236"/>
          <cell r="Z236"/>
          <cell r="AA236"/>
        </row>
        <row r="237">
          <cell r="A237">
            <v>2232</v>
          </cell>
          <cell r="B237" t="str">
            <v>F03</v>
          </cell>
          <cell r="C237">
            <v>101103</v>
          </cell>
          <cell r="D237">
            <v>101103</v>
          </cell>
          <cell r="E237" t="str">
            <v>CARLSBERG LAGER 330ml RET BOTTLE</v>
          </cell>
          <cell r="F237">
            <v>3.8</v>
          </cell>
          <cell r="G237" t="str">
            <v>Major</v>
          </cell>
          <cell r="H237" t="str">
            <v>NI</v>
          </cell>
          <cell r="I237" t="str">
            <v>LAGER</v>
          </cell>
          <cell r="J237" t="str">
            <v>CAR</v>
          </cell>
          <cell r="K237" t="str">
            <v>CAR</v>
          </cell>
          <cell r="L237" t="str">
            <v>Bottle</v>
          </cell>
          <cell r="M237">
            <v>330</v>
          </cell>
          <cell r="N237">
            <v>24</v>
          </cell>
          <cell r="O237">
            <v>7.9200000000000007E-2</v>
          </cell>
          <cell r="P237" t="str">
            <v>RET</v>
          </cell>
          <cell r="R237" t="str">
            <v>DK2</v>
          </cell>
          <cell r="S237" t="str">
            <v>BF3</v>
          </cell>
          <cell r="T237">
            <v>25249</v>
          </cell>
          <cell r="U237">
            <v>1999.7208000000001</v>
          </cell>
          <cell r="V237">
            <v>125188</v>
          </cell>
          <cell r="W237" t="str">
            <v>DK2</v>
          </cell>
          <cell r="X237">
            <v>2029.72</v>
          </cell>
          <cell r="Y237">
            <v>600023</v>
          </cell>
          <cell r="Z237" t="str">
            <v>DK2</v>
          </cell>
          <cell r="AA237">
            <v>1509.7031049099999</v>
          </cell>
        </row>
        <row r="238">
          <cell r="A238">
            <v>2233</v>
          </cell>
          <cell r="B238" t="str">
            <v>F03</v>
          </cell>
          <cell r="C238">
            <v>102230</v>
          </cell>
          <cell r="D238">
            <v>102230</v>
          </cell>
          <cell r="E238" t="str">
            <v>CARLSBERG SPECIAL CAN</v>
          </cell>
          <cell r="F238">
            <v>9</v>
          </cell>
          <cell r="G238" t="str">
            <v>Major</v>
          </cell>
          <cell r="H238" t="str">
            <v>NI</v>
          </cell>
          <cell r="I238" t="str">
            <v>LAGER</v>
          </cell>
          <cell r="J238" t="str">
            <v>CAR</v>
          </cell>
          <cell r="K238" t="str">
            <v>CAR</v>
          </cell>
          <cell r="L238" t="str">
            <v>Can</v>
          </cell>
          <cell r="M238">
            <v>440</v>
          </cell>
          <cell r="N238">
            <v>24</v>
          </cell>
          <cell r="O238">
            <v>0.1056</v>
          </cell>
          <cell r="P238" t="str">
            <v>Std</v>
          </cell>
          <cell r="R238" t="str">
            <v>PURC</v>
          </cell>
          <cell r="S238" t="str">
            <v>BF3</v>
          </cell>
          <cell r="T238">
            <v>37874</v>
          </cell>
          <cell r="U238">
            <v>3999.4944</v>
          </cell>
          <cell r="V238">
            <v>125216</v>
          </cell>
          <cell r="W238" t="str">
            <v>Bought</v>
          </cell>
          <cell r="X238">
            <v>4059.49</v>
          </cell>
          <cell r="Y238"/>
          <cell r="Z238"/>
          <cell r="AA238"/>
        </row>
        <row r="239">
          <cell r="A239">
            <v>2234</v>
          </cell>
          <cell r="B239" t="str">
            <v>F03</v>
          </cell>
          <cell r="C239">
            <v>101132</v>
          </cell>
          <cell r="D239">
            <v>101132</v>
          </cell>
          <cell r="E239" t="str">
            <v>CARLSBERG CAN 440ML MP NI</v>
          </cell>
          <cell r="F239">
            <v>3.8</v>
          </cell>
          <cell r="G239" t="str">
            <v>Major</v>
          </cell>
          <cell r="H239" t="str">
            <v>NI</v>
          </cell>
          <cell r="I239" t="str">
            <v>LAGER</v>
          </cell>
          <cell r="J239" t="str">
            <v>CAR</v>
          </cell>
          <cell r="K239" t="str">
            <v>CAR</v>
          </cell>
          <cell r="L239" t="str">
            <v>Can</v>
          </cell>
          <cell r="M239">
            <v>440</v>
          </cell>
          <cell r="N239">
            <v>24</v>
          </cell>
          <cell r="O239">
            <v>0.1056</v>
          </cell>
          <cell r="P239" t="str">
            <v>Std</v>
          </cell>
          <cell r="R239" t="str">
            <v>DK2</v>
          </cell>
          <cell r="S239" t="str">
            <v>BF3</v>
          </cell>
          <cell r="T239">
            <v>113621</v>
          </cell>
          <cell r="U239">
            <v>11998.3776</v>
          </cell>
          <cell r="V239">
            <v>125188</v>
          </cell>
          <cell r="W239" t="str">
            <v>DK2</v>
          </cell>
          <cell r="X239">
            <v>12178.35</v>
          </cell>
          <cell r="Y239">
            <v>600023</v>
          </cell>
          <cell r="Z239" t="str">
            <v>DK2</v>
          </cell>
          <cell r="AA239">
            <v>9058.2592486599988</v>
          </cell>
        </row>
        <row r="240">
          <cell r="A240">
            <v>2235</v>
          </cell>
          <cell r="B240" t="str">
            <v>F03</v>
          </cell>
          <cell r="C240">
            <v>101129</v>
          </cell>
          <cell r="D240">
            <v>101129</v>
          </cell>
          <cell r="E240" t="str">
            <v>CARLSBERG CAN 440ML NI</v>
          </cell>
          <cell r="F240">
            <v>3.8</v>
          </cell>
          <cell r="G240" t="str">
            <v>Major</v>
          </cell>
          <cell r="H240" t="str">
            <v>NI</v>
          </cell>
          <cell r="I240" t="str">
            <v>LAGER</v>
          </cell>
          <cell r="J240" t="str">
            <v>CAR</v>
          </cell>
          <cell r="K240" t="str">
            <v>CAR</v>
          </cell>
          <cell r="L240" t="str">
            <v>Can</v>
          </cell>
          <cell r="M240">
            <v>440</v>
          </cell>
          <cell r="N240">
            <v>24</v>
          </cell>
          <cell r="O240">
            <v>0.1056</v>
          </cell>
          <cell r="P240" t="str">
            <v>Std</v>
          </cell>
          <cell r="R240" t="str">
            <v>DK2</v>
          </cell>
          <cell r="S240" t="str">
            <v>BF3</v>
          </cell>
          <cell r="T240">
            <v>113659</v>
          </cell>
          <cell r="U240">
            <v>12002.3904</v>
          </cell>
          <cell r="V240">
            <v>125188</v>
          </cell>
          <cell r="W240" t="str">
            <v>DK2</v>
          </cell>
          <cell r="X240">
            <v>12182.43</v>
          </cell>
          <cell r="Y240">
            <v>600023</v>
          </cell>
          <cell r="Z240" t="str">
            <v>DK2</v>
          </cell>
          <cell r="AA240">
            <v>9061.2887401399985</v>
          </cell>
        </row>
        <row r="241">
          <cell r="A241">
            <v>2236</v>
          </cell>
          <cell r="B241" t="str">
            <v>F03</v>
          </cell>
          <cell r="C241">
            <v>101036</v>
          </cell>
          <cell r="D241">
            <v>101036</v>
          </cell>
          <cell r="E241" t="str">
            <v>CARLSBERG DRAUGHT 50L NI</v>
          </cell>
          <cell r="F241">
            <v>3.8</v>
          </cell>
          <cell r="G241" t="str">
            <v>Major</v>
          </cell>
          <cell r="H241" t="str">
            <v>NI</v>
          </cell>
          <cell r="I241" t="str">
            <v>LAGER</v>
          </cell>
          <cell r="J241" t="str">
            <v>CAR</v>
          </cell>
          <cell r="K241" t="str">
            <v>CAR</v>
          </cell>
          <cell r="L241" t="str">
            <v>Keg</v>
          </cell>
          <cell r="M241" t="str">
            <v>50L</v>
          </cell>
          <cell r="N241">
            <v>1</v>
          </cell>
          <cell r="O241">
            <v>0.5</v>
          </cell>
          <cell r="P241" t="str">
            <v>Keg</v>
          </cell>
          <cell r="R241" t="str">
            <v>DK2</v>
          </cell>
          <cell r="S241" t="str">
            <v>DK2</v>
          </cell>
          <cell r="T241">
            <v>142000</v>
          </cell>
          <cell r="U241">
            <v>71000</v>
          </cell>
          <cell r="V241">
            <v>125160</v>
          </cell>
          <cell r="W241" t="str">
            <v>DK2</v>
          </cell>
          <cell r="X241">
            <v>71049.7</v>
          </cell>
          <cell r="Y241">
            <v>600023</v>
          </cell>
          <cell r="Z241" t="str">
            <v>DK2</v>
          </cell>
          <cell r="AA241">
            <v>52846.762600000002</v>
          </cell>
        </row>
        <row r="242">
          <cell r="A242">
            <v>2237</v>
          </cell>
          <cell r="B242" t="str">
            <v>F03</v>
          </cell>
          <cell r="C242">
            <v>101045</v>
          </cell>
          <cell r="D242">
            <v>101045</v>
          </cell>
          <cell r="E242" t="str">
            <v>Guinness XC   50LKeg</v>
          </cell>
          <cell r="F242">
            <v>4.2</v>
          </cell>
          <cell r="G242" t="str">
            <v>Major</v>
          </cell>
          <cell r="H242" t="str">
            <v>NI</v>
          </cell>
          <cell r="I242" t="str">
            <v>STOUT</v>
          </cell>
          <cell r="J242" t="str">
            <v>GNS</v>
          </cell>
          <cell r="K242" t="str">
            <v>GD</v>
          </cell>
          <cell r="L242" t="str">
            <v>Keg</v>
          </cell>
          <cell r="M242" t="str">
            <v>50L</v>
          </cell>
          <cell r="N242">
            <v>1</v>
          </cell>
          <cell r="O242">
            <v>0.5</v>
          </cell>
          <cell r="P242" t="str">
            <v>Keg</v>
          </cell>
          <cell r="R242" t="str">
            <v>DN1</v>
          </cell>
          <cell r="S242" t="str">
            <v>DN1</v>
          </cell>
          <cell r="T242">
            <v>43645</v>
          </cell>
          <cell r="U242">
            <v>21822.5</v>
          </cell>
          <cell r="V242">
            <v>125185</v>
          </cell>
          <cell r="W242" t="str">
            <v>DN1</v>
          </cell>
          <cell r="X242">
            <v>23350.080000000002</v>
          </cell>
          <cell r="Y242">
            <v>600010</v>
          </cell>
          <cell r="Z242" t="str">
            <v>DN1</v>
          </cell>
          <cell r="AA242">
            <v>14284.153058000002</v>
          </cell>
        </row>
        <row r="243">
          <cell r="A243">
            <v>2238</v>
          </cell>
          <cell r="B243" t="str">
            <v>F03</v>
          </cell>
          <cell r="C243">
            <v>101044</v>
          </cell>
          <cell r="D243">
            <v>101044</v>
          </cell>
          <cell r="E243" t="str">
            <v>Guinness      50LKeg</v>
          </cell>
          <cell r="F243">
            <v>4.2</v>
          </cell>
          <cell r="G243" t="str">
            <v>Major</v>
          </cell>
          <cell r="H243" t="str">
            <v>NI</v>
          </cell>
          <cell r="I243" t="str">
            <v>STOUT</v>
          </cell>
          <cell r="J243" t="str">
            <v>GNS</v>
          </cell>
          <cell r="K243" t="str">
            <v>GD</v>
          </cell>
          <cell r="L243" t="str">
            <v>Keg</v>
          </cell>
          <cell r="M243" t="str">
            <v>50L</v>
          </cell>
          <cell r="N243">
            <v>1</v>
          </cell>
          <cell r="O243">
            <v>0.5</v>
          </cell>
          <cell r="P243" t="str">
            <v>Keg</v>
          </cell>
          <cell r="R243" t="str">
            <v>DN1</v>
          </cell>
          <cell r="S243" t="str">
            <v>DN1</v>
          </cell>
          <cell r="T243">
            <v>270955</v>
          </cell>
          <cell r="U243">
            <v>135477.5</v>
          </cell>
          <cell r="V243">
            <v>125163</v>
          </cell>
          <cell r="W243" t="str">
            <v>DN1</v>
          </cell>
          <cell r="X243">
            <v>144960.93</v>
          </cell>
          <cell r="Y243">
            <v>600010</v>
          </cell>
          <cell r="Z243" t="str">
            <v>DN1</v>
          </cell>
          <cell r="AA243">
            <v>88678.260782000012</v>
          </cell>
        </row>
        <row r="244">
          <cell r="A244">
            <v>2239</v>
          </cell>
          <cell r="B244" t="str">
            <v>F03</v>
          </cell>
          <cell r="C244">
            <v>102709</v>
          </cell>
          <cell r="D244">
            <v>102709</v>
          </cell>
          <cell r="E244" t="str">
            <v>Guinness DIB  330nrb 04x6BPW Std IE</v>
          </cell>
          <cell r="F244">
            <v>4.2</v>
          </cell>
          <cell r="G244" t="str">
            <v>Major</v>
          </cell>
          <cell r="H244" t="str">
            <v>NI</v>
          </cell>
          <cell r="I244" t="str">
            <v>STOUT</v>
          </cell>
          <cell r="J244" t="str">
            <v>GNS</v>
          </cell>
          <cell r="K244" t="str">
            <v>GDIB</v>
          </cell>
          <cell r="L244" t="str">
            <v>Bottle</v>
          </cell>
          <cell r="M244">
            <v>330</v>
          </cell>
          <cell r="N244">
            <v>24</v>
          </cell>
          <cell r="O244">
            <v>7.9200000000000007E-2</v>
          </cell>
          <cell r="P244" t="str">
            <v>GDIB</v>
          </cell>
          <cell r="R244" t="str">
            <v>DN1</v>
          </cell>
          <cell r="S244" t="str">
            <v>RUNC</v>
          </cell>
          <cell r="T244">
            <v>25703</v>
          </cell>
          <cell r="U244">
            <v>2035.6776000000002</v>
          </cell>
          <cell r="V244">
            <v>125097</v>
          </cell>
          <cell r="W244" t="str">
            <v>DN1</v>
          </cell>
          <cell r="X244">
            <v>1301.71</v>
          </cell>
          <cell r="Y244">
            <v>600013</v>
          </cell>
          <cell r="Z244" t="str">
            <v>DN1</v>
          </cell>
          <cell r="AA244">
            <v>1249.6454179799998</v>
          </cell>
        </row>
        <row r="245">
          <cell r="A245">
            <v>2240</v>
          </cell>
          <cell r="B245" t="str">
            <v>F03</v>
          </cell>
          <cell r="C245">
            <v>101015</v>
          </cell>
          <cell r="D245">
            <v>101015</v>
          </cell>
          <cell r="E245" t="str">
            <v>CDG NI (F/W) 3X8X440/500ml MULTIPACK</v>
          </cell>
          <cell r="F245">
            <v>4.2</v>
          </cell>
          <cell r="G245" t="str">
            <v>Major</v>
          </cell>
          <cell r="H245" t="str">
            <v>NI</v>
          </cell>
          <cell r="I245" t="str">
            <v>STOUT</v>
          </cell>
          <cell r="J245" t="str">
            <v>GNS</v>
          </cell>
          <cell r="K245" t="str">
            <v>GDIC</v>
          </cell>
          <cell r="L245" t="str">
            <v>Can</v>
          </cell>
          <cell r="M245">
            <v>440</v>
          </cell>
          <cell r="N245">
            <v>24</v>
          </cell>
          <cell r="O245">
            <v>0.1056</v>
          </cell>
          <cell r="P245" t="str">
            <v>ICS</v>
          </cell>
          <cell r="R245" t="str">
            <v>DN1</v>
          </cell>
          <cell r="S245" t="str">
            <v>RUNC</v>
          </cell>
          <cell r="T245">
            <v>93496</v>
          </cell>
          <cell r="U245">
            <v>9873.1775999999991</v>
          </cell>
          <cell r="V245">
            <v>125097</v>
          </cell>
          <cell r="W245" t="str">
            <v>DN1</v>
          </cell>
          <cell r="X245">
            <v>6198.56</v>
          </cell>
          <cell r="Y245">
            <v>600013</v>
          </cell>
          <cell r="Z245" t="str">
            <v>DN1</v>
          </cell>
          <cell r="AA245">
            <v>5933.7881522400012</v>
          </cell>
        </row>
        <row r="246">
          <cell r="A246">
            <v>2241</v>
          </cell>
          <cell r="B246" t="str">
            <v>F03</v>
          </cell>
          <cell r="C246">
            <v>100981</v>
          </cell>
          <cell r="D246">
            <v>100981</v>
          </cell>
          <cell r="E246" t="str">
            <v>CDG NI (F/W) 440/500M CAN</v>
          </cell>
          <cell r="F246">
            <v>4.2</v>
          </cell>
          <cell r="G246" t="str">
            <v>Major</v>
          </cell>
          <cell r="H246" t="str">
            <v>NI</v>
          </cell>
          <cell r="I246" t="str">
            <v>STOUT</v>
          </cell>
          <cell r="J246" t="str">
            <v>GNS</v>
          </cell>
          <cell r="K246" t="str">
            <v>GDIC</v>
          </cell>
          <cell r="L246" t="str">
            <v>Can</v>
          </cell>
          <cell r="M246">
            <v>440</v>
          </cell>
          <cell r="N246">
            <v>24</v>
          </cell>
          <cell r="O246">
            <v>0.1056</v>
          </cell>
          <cell r="P246" t="str">
            <v>ICS</v>
          </cell>
          <cell r="R246" t="str">
            <v>DN1</v>
          </cell>
          <cell r="S246" t="str">
            <v>RUNC</v>
          </cell>
          <cell r="T246">
            <v>219283</v>
          </cell>
          <cell r="U246">
            <v>23156.284800000001</v>
          </cell>
          <cell r="V246">
            <v>125097</v>
          </cell>
          <cell r="W246" t="str">
            <v>DN1</v>
          </cell>
          <cell r="X246">
            <v>14537.93</v>
          </cell>
          <cell r="Y246">
            <v>600013</v>
          </cell>
          <cell r="Z246" t="str">
            <v>DN1</v>
          </cell>
          <cell r="AA246">
            <v>13916.946900270003</v>
          </cell>
        </row>
        <row r="247">
          <cell r="A247">
            <v>2242</v>
          </cell>
          <cell r="B247" t="str">
            <v>F03</v>
          </cell>
          <cell r="C247">
            <v>101098</v>
          </cell>
          <cell r="D247">
            <v>101098</v>
          </cell>
          <cell r="E247" t="str">
            <v>GUINNESS 330ml RET BOTTLE NI</v>
          </cell>
          <cell r="F247">
            <v>4.2</v>
          </cell>
          <cell r="G247" t="str">
            <v>Major</v>
          </cell>
          <cell r="H247" t="str">
            <v>NI</v>
          </cell>
          <cell r="I247" t="str">
            <v>STOUT</v>
          </cell>
          <cell r="J247" t="str">
            <v>GNS</v>
          </cell>
          <cell r="K247" t="str">
            <v>GES</v>
          </cell>
          <cell r="L247" t="str">
            <v>Bottle</v>
          </cell>
          <cell r="M247">
            <v>330</v>
          </cell>
          <cell r="N247">
            <v>24</v>
          </cell>
          <cell r="O247">
            <v>7.9200000000000007E-2</v>
          </cell>
          <cell r="P247" t="str">
            <v>RET</v>
          </cell>
          <cell r="R247" t="str">
            <v>DN1</v>
          </cell>
          <cell r="S247" t="str">
            <v>BF3</v>
          </cell>
          <cell r="T247">
            <v>51407</v>
          </cell>
          <cell r="U247">
            <v>4071.4344000000006</v>
          </cell>
          <cell r="V247">
            <v>125097</v>
          </cell>
          <cell r="W247" t="str">
            <v>DN1</v>
          </cell>
          <cell r="X247">
            <v>2454.6999999999998</v>
          </cell>
          <cell r="Y247">
            <v>600013</v>
          </cell>
          <cell r="Z247" t="str">
            <v>DN1</v>
          </cell>
          <cell r="AA247">
            <v>2356.5200131500001</v>
          </cell>
        </row>
        <row r="248">
          <cell r="A248">
            <v>2243</v>
          </cell>
          <cell r="B248" t="str">
            <v>F03</v>
          </cell>
          <cell r="C248">
            <v>101106</v>
          </cell>
          <cell r="D248">
            <v>101106</v>
          </cell>
          <cell r="E248" t="str">
            <v>GUINNESS 330ML NRB NI</v>
          </cell>
          <cell r="F248">
            <v>4.1500000000000004</v>
          </cell>
          <cell r="G248" t="str">
            <v>Major</v>
          </cell>
          <cell r="H248" t="str">
            <v>NI</v>
          </cell>
          <cell r="I248" t="str">
            <v>STOUT</v>
          </cell>
          <cell r="J248" t="str">
            <v>GNS</v>
          </cell>
          <cell r="K248" t="str">
            <v>GES</v>
          </cell>
          <cell r="L248" t="str">
            <v>Bottle</v>
          </cell>
          <cell r="M248">
            <v>330</v>
          </cell>
          <cell r="N248">
            <v>24</v>
          </cell>
          <cell r="O248">
            <v>7.9200000000000007E-2</v>
          </cell>
          <cell r="P248" t="str">
            <v>NRB</v>
          </cell>
          <cell r="R248" t="str">
            <v>DN1</v>
          </cell>
          <cell r="S248" t="str">
            <v>BF3</v>
          </cell>
          <cell r="T248">
            <v>51407</v>
          </cell>
          <cell r="U248">
            <v>4071.4344000000006</v>
          </cell>
          <cell r="V248">
            <v>125097</v>
          </cell>
          <cell r="W248" t="str">
            <v>DN1</v>
          </cell>
          <cell r="X248">
            <v>2454.71</v>
          </cell>
          <cell r="Y248">
            <v>600013</v>
          </cell>
          <cell r="Z248" t="str">
            <v>DN1</v>
          </cell>
          <cell r="AA248">
            <v>2356.5200131500001</v>
          </cell>
        </row>
        <row r="249">
          <cell r="A249">
            <v>2244</v>
          </cell>
          <cell r="B249" t="str">
            <v>F03</v>
          </cell>
          <cell r="C249">
            <v>101113</v>
          </cell>
          <cell r="D249">
            <v>101113</v>
          </cell>
          <cell r="E249" t="str">
            <v>GUINNESS 440ml CAN</v>
          </cell>
          <cell r="F249">
            <v>4.1500000000000004</v>
          </cell>
          <cell r="G249" t="str">
            <v>Major</v>
          </cell>
          <cell r="H249" t="str">
            <v>NI</v>
          </cell>
          <cell r="I249" t="str">
            <v>STOUT</v>
          </cell>
          <cell r="J249" t="str">
            <v>GNS</v>
          </cell>
          <cell r="K249" t="str">
            <v>GES</v>
          </cell>
          <cell r="L249" t="str">
            <v>Can</v>
          </cell>
          <cell r="M249">
            <v>440</v>
          </cell>
          <cell r="N249">
            <v>24</v>
          </cell>
          <cell r="O249">
            <v>0.1056</v>
          </cell>
          <cell r="P249" t="str">
            <v>Std</v>
          </cell>
          <cell r="R249" t="str">
            <v>DN1</v>
          </cell>
          <cell r="S249" t="str">
            <v>BF3</v>
          </cell>
          <cell r="T249">
            <v>92051</v>
          </cell>
          <cell r="U249">
            <v>9720.5856000000003</v>
          </cell>
          <cell r="V249">
            <v>125097</v>
          </cell>
          <cell r="W249" t="str">
            <v>DN1</v>
          </cell>
          <cell r="X249">
            <v>5860.64</v>
          </cell>
          <cell r="Y249">
            <v>600013</v>
          </cell>
          <cell r="Z249" t="str">
            <v>DN1</v>
          </cell>
          <cell r="AA249">
            <v>5626.2123506000007</v>
          </cell>
        </row>
        <row r="250">
          <cell r="A250">
            <v>2245</v>
          </cell>
          <cell r="B250" t="str">
            <v>F03</v>
          </cell>
          <cell r="C250">
            <v>101207</v>
          </cell>
          <cell r="D250">
            <v>101207</v>
          </cell>
          <cell r="E250" t="str">
            <v>GUINNESS 568ML RB NI</v>
          </cell>
          <cell r="F250">
            <v>4.1500000000000004</v>
          </cell>
          <cell r="G250" t="str">
            <v>Major</v>
          </cell>
          <cell r="H250" t="str">
            <v>NI</v>
          </cell>
          <cell r="I250" t="str">
            <v>STOUT</v>
          </cell>
          <cell r="J250" t="str">
            <v>GNS</v>
          </cell>
          <cell r="K250" t="str">
            <v>GES</v>
          </cell>
          <cell r="L250" t="str">
            <v>Bottle</v>
          </cell>
          <cell r="M250">
            <v>568</v>
          </cell>
          <cell r="N250">
            <v>12</v>
          </cell>
          <cell r="O250">
            <v>6.8159999999999998E-2</v>
          </cell>
          <cell r="P250" t="str">
            <v>RET</v>
          </cell>
          <cell r="R250" t="str">
            <v>DN1</v>
          </cell>
          <cell r="S250" t="str">
            <v>BF3</v>
          </cell>
          <cell r="T250">
            <v>59733</v>
          </cell>
          <cell r="U250">
            <v>4071.40128</v>
          </cell>
          <cell r="V250">
            <v>125097</v>
          </cell>
          <cell r="W250" t="str">
            <v>DN1</v>
          </cell>
          <cell r="X250">
            <v>2456.13</v>
          </cell>
          <cell r="Y250">
            <v>600013</v>
          </cell>
          <cell r="Z250" t="str">
            <v>DN1</v>
          </cell>
          <cell r="AA250">
            <v>2357.88371676</v>
          </cell>
        </row>
        <row r="251">
          <cell r="A251">
            <v>2246</v>
          </cell>
          <cell r="B251" t="str">
            <v>F03</v>
          </cell>
          <cell r="C251">
            <v>101107</v>
          </cell>
          <cell r="D251">
            <v>101107</v>
          </cell>
          <cell r="E251" t="str">
            <v>HARP NRB 330ML NI</v>
          </cell>
          <cell r="F251">
            <v>4.05</v>
          </cell>
          <cell r="G251" t="str">
            <v>Major</v>
          </cell>
          <cell r="H251" t="str">
            <v>NI</v>
          </cell>
          <cell r="I251" t="str">
            <v>LAGER</v>
          </cell>
          <cell r="J251" t="str">
            <v>HARP</v>
          </cell>
          <cell r="K251" t="str">
            <v>HARP</v>
          </cell>
          <cell r="L251" t="str">
            <v>Bottle</v>
          </cell>
          <cell r="M251">
            <v>330</v>
          </cell>
          <cell r="N251">
            <v>24</v>
          </cell>
          <cell r="O251">
            <v>7.9200000000000007E-2</v>
          </cell>
          <cell r="P251" t="str">
            <v>NRB</v>
          </cell>
          <cell r="R251" t="str">
            <v>DK2</v>
          </cell>
          <cell r="S251" t="str">
            <v>BF3</v>
          </cell>
          <cell r="T251">
            <v>55636</v>
          </cell>
          <cell r="U251">
            <v>4406.3712000000005</v>
          </cell>
          <cell r="V251">
            <v>125320</v>
          </cell>
          <cell r="W251" t="str">
            <v>DK2</v>
          </cell>
          <cell r="X251">
            <v>2951.83</v>
          </cell>
          <cell r="Y251">
            <v>600001</v>
          </cell>
          <cell r="Z251" t="str">
            <v>DK2</v>
          </cell>
          <cell r="AA251">
            <v>3031.0253565200001</v>
          </cell>
        </row>
        <row r="252">
          <cell r="A252">
            <v>2247</v>
          </cell>
          <cell r="B252" t="str">
            <v>F03</v>
          </cell>
          <cell r="C252">
            <v>102229</v>
          </cell>
          <cell r="D252">
            <v>102229</v>
          </cell>
          <cell r="E252" t="str">
            <v>HARP 24X330 NEW LIVERY RET NI</v>
          </cell>
          <cell r="F252">
            <v>4.05</v>
          </cell>
          <cell r="G252" t="str">
            <v>Major</v>
          </cell>
          <cell r="H252" t="str">
            <v>NI</v>
          </cell>
          <cell r="I252" t="str">
            <v>LAGER</v>
          </cell>
          <cell r="J252" t="str">
            <v>HARP</v>
          </cell>
          <cell r="K252" t="str">
            <v>HARP</v>
          </cell>
          <cell r="L252" t="str">
            <v>Bottle</v>
          </cell>
          <cell r="M252">
            <v>330</v>
          </cell>
          <cell r="N252">
            <v>24</v>
          </cell>
          <cell r="O252">
            <v>7.9200000000000007E-2</v>
          </cell>
          <cell r="P252" t="str">
            <v>RET</v>
          </cell>
          <cell r="R252" t="str">
            <v>DK2</v>
          </cell>
          <cell r="S252" t="str">
            <v>BF3</v>
          </cell>
          <cell r="T252">
            <v>147259</v>
          </cell>
          <cell r="U252">
            <v>11662.9128</v>
          </cell>
          <cell r="V252">
            <v>125320</v>
          </cell>
          <cell r="W252" t="str">
            <v>DK2</v>
          </cell>
          <cell r="X252">
            <v>7812.99</v>
          </cell>
          <cell r="Y252">
            <v>600001</v>
          </cell>
          <cell r="Z252" t="str">
            <v>DK2</v>
          </cell>
          <cell r="AA252">
            <v>8022.6069986299999</v>
          </cell>
        </row>
        <row r="253">
          <cell r="A253">
            <v>2248</v>
          </cell>
          <cell r="B253" t="str">
            <v>F03</v>
          </cell>
          <cell r="C253">
            <v>101116</v>
          </cell>
          <cell r="D253">
            <v>101116</v>
          </cell>
          <cell r="E253" t="str">
            <v>HARP CAN 440ML NI</v>
          </cell>
          <cell r="F253">
            <v>4.05</v>
          </cell>
          <cell r="G253" t="str">
            <v>Major</v>
          </cell>
          <cell r="H253" t="str">
            <v>NI</v>
          </cell>
          <cell r="I253" t="str">
            <v>LAGER</v>
          </cell>
          <cell r="J253" t="str">
            <v>HARP</v>
          </cell>
          <cell r="K253" t="str">
            <v>HARP</v>
          </cell>
          <cell r="L253" t="str">
            <v>Can</v>
          </cell>
          <cell r="M253">
            <v>440</v>
          </cell>
          <cell r="N253">
            <v>24</v>
          </cell>
          <cell r="O253">
            <v>0.1056</v>
          </cell>
          <cell r="P253" t="str">
            <v>Std</v>
          </cell>
          <cell r="R253" t="str">
            <v>DK2</v>
          </cell>
          <cell r="S253" t="str">
            <v>BF3</v>
          </cell>
          <cell r="T253">
            <v>359688</v>
          </cell>
          <cell r="U253">
            <v>37983.052799999998</v>
          </cell>
          <cell r="V253">
            <v>125320</v>
          </cell>
          <cell r="W253" t="str">
            <v>DK2</v>
          </cell>
          <cell r="X253">
            <v>25444.85</v>
          </cell>
          <cell r="Y253">
            <v>600001</v>
          </cell>
          <cell r="Z253" t="str">
            <v>DK2</v>
          </cell>
          <cell r="AA253">
            <v>26127.53129784</v>
          </cell>
        </row>
        <row r="254">
          <cell r="A254">
            <v>2249</v>
          </cell>
          <cell r="B254" t="str">
            <v>F03</v>
          </cell>
          <cell r="C254">
            <v>101119</v>
          </cell>
          <cell r="D254">
            <v>101119</v>
          </cell>
          <cell r="E254" t="str">
            <v>HARP CAN 440ML MULTIPACK NI</v>
          </cell>
          <cell r="F254">
            <v>4.05</v>
          </cell>
          <cell r="G254" t="str">
            <v>Major</v>
          </cell>
          <cell r="H254" t="str">
            <v>NI</v>
          </cell>
          <cell r="I254" t="str">
            <v>LAGER</v>
          </cell>
          <cell r="J254" t="str">
            <v>HARP</v>
          </cell>
          <cell r="K254" t="str">
            <v>HARP</v>
          </cell>
          <cell r="L254" t="str">
            <v>Can</v>
          </cell>
          <cell r="M254">
            <v>440</v>
          </cell>
          <cell r="N254">
            <v>24</v>
          </cell>
          <cell r="O254">
            <v>0.1056</v>
          </cell>
          <cell r="P254" t="str">
            <v>Std</v>
          </cell>
          <cell r="R254" t="str">
            <v>DK2</v>
          </cell>
          <cell r="S254" t="str">
            <v>BF3</v>
          </cell>
          <cell r="T254">
            <v>735762</v>
          </cell>
          <cell r="U254">
            <v>77696.467199999999</v>
          </cell>
          <cell r="V254">
            <v>125320</v>
          </cell>
          <cell r="W254" t="str">
            <v>DK2</v>
          </cell>
          <cell r="X254">
            <v>52048.86</v>
          </cell>
          <cell r="Y254">
            <v>600001</v>
          </cell>
          <cell r="Z254" t="str">
            <v>DK2</v>
          </cell>
          <cell r="AA254">
            <v>53445.332295660002</v>
          </cell>
        </row>
        <row r="255">
          <cell r="A255">
            <v>2250</v>
          </cell>
          <cell r="B255" t="str">
            <v>F03</v>
          </cell>
          <cell r="C255">
            <v>102234</v>
          </cell>
          <cell r="D255">
            <v>102234</v>
          </cell>
          <cell r="E255" t="str">
            <v>HARP 12X568ml NEW LIVERY RET BOTTLE NI</v>
          </cell>
          <cell r="F255">
            <v>4.05</v>
          </cell>
          <cell r="G255" t="str">
            <v>Major</v>
          </cell>
          <cell r="H255" t="str">
            <v>NI</v>
          </cell>
          <cell r="I255" t="str">
            <v>LAGER</v>
          </cell>
          <cell r="J255" t="str">
            <v>HARP</v>
          </cell>
          <cell r="K255" t="str">
            <v>HARP</v>
          </cell>
          <cell r="L255" t="str">
            <v>Bottle</v>
          </cell>
          <cell r="M255">
            <v>568</v>
          </cell>
          <cell r="N255">
            <v>12</v>
          </cell>
          <cell r="O255">
            <v>6.8159999999999998E-2</v>
          </cell>
          <cell r="P255" t="str">
            <v>RET</v>
          </cell>
          <cell r="R255" t="str">
            <v>DK2</v>
          </cell>
          <cell r="S255" t="str">
            <v>BF3</v>
          </cell>
          <cell r="T255">
            <v>326456</v>
          </cell>
          <cell r="U255">
            <v>22251.240959999999</v>
          </cell>
          <cell r="V255">
            <v>125320</v>
          </cell>
          <cell r="W255" t="str">
            <v>DK2</v>
          </cell>
          <cell r="X255">
            <v>14914.85</v>
          </cell>
          <cell r="Y255">
            <v>600001</v>
          </cell>
          <cell r="Z255" t="str">
            <v>DK2</v>
          </cell>
          <cell r="AA255">
            <v>15315.02053432</v>
          </cell>
        </row>
        <row r="256">
          <cell r="A256">
            <v>2251</v>
          </cell>
          <cell r="B256" t="str">
            <v>F03</v>
          </cell>
          <cell r="C256">
            <v>101033</v>
          </cell>
          <cell r="D256">
            <v>101033</v>
          </cell>
          <cell r="E256" t="str">
            <v>Harp Lager NI 50L Keg</v>
          </cell>
          <cell r="F256">
            <v>4</v>
          </cell>
          <cell r="G256" t="str">
            <v>Major</v>
          </cell>
          <cell r="H256" t="str">
            <v>NI</v>
          </cell>
          <cell r="I256" t="str">
            <v>LAGER</v>
          </cell>
          <cell r="J256" t="str">
            <v>HARP</v>
          </cell>
          <cell r="K256" t="str">
            <v>HARP</v>
          </cell>
          <cell r="L256" t="str">
            <v>Keg</v>
          </cell>
          <cell r="M256" t="str">
            <v>50L</v>
          </cell>
          <cell r="N256" t="e">
            <v>#N/A</v>
          </cell>
          <cell r="O256">
            <v>0.5</v>
          </cell>
          <cell r="P256" t="str">
            <v>Keg</v>
          </cell>
          <cell r="R256" t="str">
            <v>DK2</v>
          </cell>
          <cell r="S256" t="str">
            <v>DK2</v>
          </cell>
          <cell r="T256">
            <v>314600</v>
          </cell>
          <cell r="U256">
            <v>157300</v>
          </cell>
          <cell r="V256">
            <v>125154</v>
          </cell>
          <cell r="W256" t="str">
            <v>DK2</v>
          </cell>
          <cell r="X256">
            <v>157410.10999999999</v>
          </cell>
          <cell r="Y256">
            <v>600001</v>
          </cell>
          <cell r="Z256" t="str">
            <v>DK2</v>
          </cell>
          <cell r="AA256">
            <v>107322.20356000001</v>
          </cell>
        </row>
        <row r="257">
          <cell r="A257">
            <v>2252</v>
          </cell>
          <cell r="B257" t="str">
            <v>F03</v>
          </cell>
          <cell r="C257">
            <v>101002</v>
          </cell>
          <cell r="D257">
            <v>101002</v>
          </cell>
          <cell r="E257" t="str">
            <v>KALIBER 330ml RET BOTTLE</v>
          </cell>
          <cell r="F257">
            <v>0</v>
          </cell>
          <cell r="G257" t="str">
            <v>Major</v>
          </cell>
          <cell r="H257" t="str">
            <v>NI</v>
          </cell>
          <cell r="I257" t="str">
            <v>NAB/LABS</v>
          </cell>
          <cell r="J257" t="str">
            <v>KAL</v>
          </cell>
          <cell r="K257" t="str">
            <v>KAL</v>
          </cell>
          <cell r="L257" t="str">
            <v>Bottle</v>
          </cell>
          <cell r="M257">
            <v>330</v>
          </cell>
          <cell r="N257">
            <v>24</v>
          </cell>
          <cell r="O257">
            <v>7.9200000000000007E-2</v>
          </cell>
          <cell r="P257" t="str">
            <v>RET</v>
          </cell>
          <cell r="R257" t="str">
            <v>DK2</v>
          </cell>
          <cell r="S257" t="str">
            <v>BF3</v>
          </cell>
          <cell r="T257">
            <v>5479</v>
          </cell>
          <cell r="U257">
            <v>433.93680000000006</v>
          </cell>
          <cell r="V257">
            <v>125257</v>
          </cell>
          <cell r="W257" t="str">
            <v>Runc</v>
          </cell>
          <cell r="X257">
            <v>321.4339717565104</v>
          </cell>
          <cell r="Y257">
            <v>600029</v>
          </cell>
          <cell r="Z257" t="str">
            <v>DK2</v>
          </cell>
          <cell r="AA257">
            <v>313.81598908222747</v>
          </cell>
        </row>
        <row r="258">
          <cell r="A258">
            <v>2253</v>
          </cell>
          <cell r="B258" t="str">
            <v>F03</v>
          </cell>
          <cell r="C258">
            <v>101123</v>
          </cell>
          <cell r="D258">
            <v>101123</v>
          </cell>
          <cell r="E258" t="str">
            <v>KALIBER 440ml CAN</v>
          </cell>
          <cell r="F258">
            <v>0</v>
          </cell>
          <cell r="G258" t="str">
            <v>Major</v>
          </cell>
          <cell r="H258" t="str">
            <v>NI</v>
          </cell>
          <cell r="I258" t="str">
            <v>NAB/LABS</v>
          </cell>
          <cell r="J258" t="str">
            <v>KAL</v>
          </cell>
          <cell r="K258" t="str">
            <v>KAL</v>
          </cell>
          <cell r="L258" t="str">
            <v>Can</v>
          </cell>
          <cell r="M258">
            <v>440</v>
          </cell>
          <cell r="N258">
            <v>24</v>
          </cell>
          <cell r="O258">
            <v>0.1056</v>
          </cell>
          <cell r="P258" t="str">
            <v>Std</v>
          </cell>
          <cell r="R258" t="str">
            <v>DK2</v>
          </cell>
          <cell r="S258" t="str">
            <v>BF3</v>
          </cell>
          <cell r="T258">
            <v>7192</v>
          </cell>
          <cell r="U258">
            <v>759.47519999999997</v>
          </cell>
          <cell r="V258">
            <v>125257</v>
          </cell>
          <cell r="W258" t="str">
            <v>Runc</v>
          </cell>
          <cell r="X258">
            <v>562.5730059920478</v>
          </cell>
          <cell r="Y258">
            <v>600029</v>
          </cell>
          <cell r="Z258" t="str">
            <v>DK2</v>
          </cell>
          <cell r="AA258">
            <v>549.24003004912811</v>
          </cell>
        </row>
        <row r="259">
          <cell r="A259">
            <v>2254</v>
          </cell>
          <cell r="B259" t="str">
            <v>F03</v>
          </cell>
          <cell r="C259">
            <v>100983</v>
          </cell>
          <cell r="D259">
            <v>100983</v>
          </cell>
          <cell r="E259" t="str">
            <v>Kilkenny      440CAN 06x4HCT NI can</v>
          </cell>
          <cell r="F259">
            <v>4.3</v>
          </cell>
          <cell r="G259" t="str">
            <v>Major</v>
          </cell>
          <cell r="H259" t="str">
            <v>NI</v>
          </cell>
          <cell r="I259" t="str">
            <v>ALE</v>
          </cell>
          <cell r="J259" t="str">
            <v>KILK</v>
          </cell>
          <cell r="K259" t="str">
            <v>KDIC</v>
          </cell>
          <cell r="L259" t="str">
            <v>Can</v>
          </cell>
          <cell r="M259">
            <v>440</v>
          </cell>
          <cell r="N259">
            <v>24</v>
          </cell>
          <cell r="O259">
            <v>0.106</v>
          </cell>
          <cell r="P259" t="str">
            <v>ICS</v>
          </cell>
          <cell r="R259" t="str">
            <v>DN1</v>
          </cell>
          <cell r="S259" t="str">
            <v>RUNC</v>
          </cell>
          <cell r="T259">
            <v>5117</v>
          </cell>
          <cell r="U259">
            <v>542.40199999999993</v>
          </cell>
          <cell r="V259">
            <v>125254</v>
          </cell>
          <cell r="W259" t="str">
            <v>DN1</v>
          </cell>
          <cell r="X259">
            <v>562.89</v>
          </cell>
          <cell r="Y259">
            <v>600009</v>
          </cell>
          <cell r="Z259" t="str">
            <v>DN1</v>
          </cell>
          <cell r="AA259">
            <v>382.59496862999998</v>
          </cell>
        </row>
        <row r="260">
          <cell r="A260">
            <v>2255</v>
          </cell>
          <cell r="B260" t="str">
            <v>F03</v>
          </cell>
          <cell r="C260">
            <v>101003</v>
          </cell>
          <cell r="D260">
            <v>101003</v>
          </cell>
          <cell r="E260" t="str">
            <v>MACARDLES 330ML RET BOTTLE NI</v>
          </cell>
          <cell r="F260">
            <v>4</v>
          </cell>
          <cell r="G260" t="str">
            <v>Major</v>
          </cell>
          <cell r="H260" t="str">
            <v>NI</v>
          </cell>
          <cell r="I260" t="str">
            <v>ALE</v>
          </cell>
          <cell r="J260" t="str">
            <v>MAC</v>
          </cell>
          <cell r="K260" t="str">
            <v>MAC</v>
          </cell>
          <cell r="L260" t="str">
            <v>Bottle</v>
          </cell>
          <cell r="M260">
            <v>330</v>
          </cell>
          <cell r="N260">
            <v>24</v>
          </cell>
          <cell r="O260">
            <v>7.9200000000000007E-2</v>
          </cell>
          <cell r="P260" t="str">
            <v>RET</v>
          </cell>
          <cell r="R260" t="str">
            <v>WD1</v>
          </cell>
          <cell r="S260" t="str">
            <v>BF3</v>
          </cell>
          <cell r="T260">
            <v>4109</v>
          </cell>
          <cell r="U260">
            <v>325.43280000000004</v>
          </cell>
          <cell r="V260">
            <v>125328</v>
          </cell>
          <cell r="W260" t="str">
            <v>WD1</v>
          </cell>
          <cell r="X260">
            <v>218.01</v>
          </cell>
          <cell r="Y260">
            <v>600030</v>
          </cell>
          <cell r="Z260" t="str">
            <v>WD1</v>
          </cell>
          <cell r="AA260">
            <v>226.59561253000001</v>
          </cell>
        </row>
        <row r="261">
          <cell r="A261">
            <v>2256</v>
          </cell>
          <cell r="B261" t="str">
            <v>F03</v>
          </cell>
          <cell r="C261">
            <v>101007</v>
          </cell>
          <cell r="D261">
            <v>101007</v>
          </cell>
          <cell r="E261" t="str">
            <v>SATZENBRAU NI 330ML RETURNABLE BOTTLE</v>
          </cell>
          <cell r="F261">
            <v>5.5</v>
          </cell>
          <cell r="G261" t="str">
            <v>Major</v>
          </cell>
          <cell r="H261" t="str">
            <v>NI</v>
          </cell>
          <cell r="I261" t="str">
            <v>LAGER</v>
          </cell>
          <cell r="J261" t="str">
            <v>SATZ</v>
          </cell>
          <cell r="K261" t="str">
            <v>SATZ</v>
          </cell>
          <cell r="L261" t="str">
            <v>Bottle</v>
          </cell>
          <cell r="M261">
            <v>330</v>
          </cell>
          <cell r="N261">
            <v>24</v>
          </cell>
          <cell r="O261">
            <v>7.9200000000000007E-2</v>
          </cell>
          <cell r="P261" t="str">
            <v>RET</v>
          </cell>
          <cell r="R261" t="str">
            <v>DK2</v>
          </cell>
          <cell r="S261" t="str">
            <v>BF3</v>
          </cell>
          <cell r="T261">
            <v>39725</v>
          </cell>
          <cell r="U261">
            <v>3146.22</v>
          </cell>
          <cell r="V261">
            <v>125176</v>
          </cell>
          <cell r="W261" t="str">
            <v>DK2</v>
          </cell>
          <cell r="X261">
            <v>3193.41</v>
          </cell>
          <cell r="Y261">
            <v>600018</v>
          </cell>
          <cell r="Z261" t="str">
            <v>DK2</v>
          </cell>
          <cell r="AA261">
            <v>2671.7366550000002</v>
          </cell>
        </row>
        <row r="262">
          <cell r="A262">
            <v>2257</v>
          </cell>
          <cell r="B262" t="str">
            <v>F03</v>
          </cell>
          <cell r="C262">
            <v>101124</v>
          </cell>
          <cell r="D262">
            <v>101124</v>
          </cell>
          <cell r="E262" t="str">
            <v>SATZENBRAU 440ml CAN</v>
          </cell>
          <cell r="F262">
            <v>5.55</v>
          </cell>
          <cell r="G262" t="str">
            <v>Major</v>
          </cell>
          <cell r="H262" t="str">
            <v>NI</v>
          </cell>
          <cell r="I262" t="str">
            <v>LAGER</v>
          </cell>
          <cell r="J262" t="str">
            <v>SATZ</v>
          </cell>
          <cell r="K262" t="str">
            <v>SATZ</v>
          </cell>
          <cell r="L262" t="str">
            <v>Can</v>
          </cell>
          <cell r="M262">
            <v>440</v>
          </cell>
          <cell r="N262">
            <v>24</v>
          </cell>
          <cell r="O262">
            <v>0.1056</v>
          </cell>
          <cell r="P262" t="str">
            <v>Std</v>
          </cell>
          <cell r="R262" t="str">
            <v>DK2</v>
          </cell>
          <cell r="S262" t="str">
            <v>BF3</v>
          </cell>
          <cell r="T262">
            <v>49314</v>
          </cell>
          <cell r="U262">
            <v>5207.5583999999999</v>
          </cell>
          <cell r="V262">
            <v>125177</v>
          </cell>
          <cell r="W262" t="str">
            <v>DK2</v>
          </cell>
          <cell r="X262">
            <v>5285.67</v>
          </cell>
          <cell r="Y262">
            <v>600018</v>
          </cell>
          <cell r="Z262" t="str">
            <v>DK2</v>
          </cell>
          <cell r="AA262">
            <v>4422.2043478799997</v>
          </cell>
        </row>
        <row r="263">
          <cell r="A263">
            <v>2258</v>
          </cell>
          <cell r="B263" t="str">
            <v>F03</v>
          </cell>
          <cell r="C263">
            <v>102599</v>
          </cell>
          <cell r="D263">
            <v>102599</v>
          </cell>
          <cell r="E263" t="str">
            <v>Smithwicks    330rb  1x24    NI 3.8%</v>
          </cell>
          <cell r="F263">
            <v>3.8</v>
          </cell>
          <cell r="G263" t="str">
            <v>Major</v>
          </cell>
          <cell r="H263" t="str">
            <v>NI</v>
          </cell>
          <cell r="I263" t="str">
            <v>ALE</v>
          </cell>
          <cell r="J263" t="str">
            <v>SMK</v>
          </cell>
          <cell r="K263" t="str">
            <v>SMK</v>
          </cell>
          <cell r="L263" t="str">
            <v>Bottle</v>
          </cell>
          <cell r="M263">
            <v>330</v>
          </cell>
          <cell r="N263">
            <v>24</v>
          </cell>
          <cell r="O263">
            <v>7.9200000000000007E-2</v>
          </cell>
          <cell r="P263" t="str">
            <v>RET</v>
          </cell>
          <cell r="R263" t="str">
            <v>WD1</v>
          </cell>
          <cell r="S263" t="str">
            <v>BF3</v>
          </cell>
          <cell r="T263">
            <v>6077</v>
          </cell>
          <cell r="U263">
            <v>481.29840000000002</v>
          </cell>
          <cell r="V263">
            <v>125330</v>
          </cell>
          <cell r="W263" t="str">
            <v>WD1</v>
          </cell>
          <cell r="X263">
            <v>309.23</v>
          </cell>
          <cell r="Y263">
            <v>600025</v>
          </cell>
          <cell r="Z263" t="str">
            <v>WD1</v>
          </cell>
          <cell r="AA263">
            <v>321.41368463000003</v>
          </cell>
        </row>
        <row r="264">
          <cell r="A264">
            <v>2259</v>
          </cell>
          <cell r="B264" t="str">
            <v>F03</v>
          </cell>
          <cell r="C264">
            <v>102622</v>
          </cell>
          <cell r="D264">
            <v>102622</v>
          </cell>
          <cell r="E264" t="str">
            <v>SMITHWICKS NRB 330ML NI 3.8%</v>
          </cell>
          <cell r="F264">
            <v>3.8</v>
          </cell>
          <cell r="G264" t="str">
            <v>Major</v>
          </cell>
          <cell r="H264" t="str">
            <v>NI</v>
          </cell>
          <cell r="I264" t="str">
            <v>ALE</v>
          </cell>
          <cell r="J264" t="str">
            <v>SMK</v>
          </cell>
          <cell r="K264" t="str">
            <v>SMK</v>
          </cell>
          <cell r="L264" t="str">
            <v>Bottle</v>
          </cell>
          <cell r="M264">
            <v>330</v>
          </cell>
          <cell r="N264">
            <v>24</v>
          </cell>
          <cell r="O264">
            <v>7.9200000000000007E-2</v>
          </cell>
          <cell r="P264" t="str">
            <v>NRB</v>
          </cell>
          <cell r="R264" t="str">
            <v>WD1</v>
          </cell>
          <cell r="S264" t="str">
            <v>BF3</v>
          </cell>
          <cell r="T264">
            <v>8508</v>
          </cell>
          <cell r="U264">
            <v>673.83360000000005</v>
          </cell>
          <cell r="V264">
            <v>125330</v>
          </cell>
          <cell r="W264" t="str">
            <v>WD1</v>
          </cell>
          <cell r="X264">
            <v>432.93</v>
          </cell>
          <cell r="Y264">
            <v>600025</v>
          </cell>
          <cell r="Z264" t="str">
            <v>WD1</v>
          </cell>
          <cell r="AA264">
            <v>449.98973652000001</v>
          </cell>
        </row>
        <row r="265">
          <cell r="A265">
            <v>2260</v>
          </cell>
          <cell r="B265" t="str">
            <v>F03</v>
          </cell>
          <cell r="C265">
            <v>102619</v>
          </cell>
          <cell r="D265">
            <v>102619</v>
          </cell>
          <cell r="E265" t="str">
            <v>Smithwicks    440can 06x4HCT NI 3.8%</v>
          </cell>
          <cell r="F265">
            <v>3.8</v>
          </cell>
          <cell r="G265" t="str">
            <v>Major</v>
          </cell>
          <cell r="H265" t="str">
            <v>NI</v>
          </cell>
          <cell r="I265" t="str">
            <v>ALE</v>
          </cell>
          <cell r="J265" t="str">
            <v>SMK</v>
          </cell>
          <cell r="K265" t="str">
            <v>SMK</v>
          </cell>
          <cell r="L265" t="str">
            <v>Can</v>
          </cell>
          <cell r="M265">
            <v>440</v>
          </cell>
          <cell r="N265">
            <v>24</v>
          </cell>
          <cell r="O265">
            <v>0.1056</v>
          </cell>
          <cell r="P265" t="str">
            <v>Std</v>
          </cell>
          <cell r="R265" t="str">
            <v>WD1</v>
          </cell>
          <cell r="S265" t="str">
            <v>BF3</v>
          </cell>
          <cell r="T265">
            <v>68820</v>
          </cell>
          <cell r="U265">
            <v>7267.3919999999998</v>
          </cell>
          <cell r="V265">
            <v>125330</v>
          </cell>
          <cell r="W265" t="str">
            <v>WD1</v>
          </cell>
          <cell r="X265">
            <v>4669.26</v>
          </cell>
          <cell r="Y265">
            <v>600025</v>
          </cell>
          <cell r="Z265" t="str">
            <v>WD1</v>
          </cell>
          <cell r="AA265">
            <v>4853.2036049999997</v>
          </cell>
        </row>
        <row r="266">
          <cell r="A266">
            <v>2261</v>
          </cell>
          <cell r="B266" t="str">
            <v>F03</v>
          </cell>
          <cell r="C266">
            <v>102620</v>
          </cell>
          <cell r="D266">
            <v>102620</v>
          </cell>
          <cell r="E266" t="str">
            <v>Smithwicks    568rb  1x12     NI 3.8%</v>
          </cell>
          <cell r="F266">
            <v>3.8</v>
          </cell>
          <cell r="G266" t="str">
            <v>Major</v>
          </cell>
          <cell r="H266" t="str">
            <v>NI</v>
          </cell>
          <cell r="I266" t="str">
            <v>ALE</v>
          </cell>
          <cell r="J266" t="str">
            <v>SMK</v>
          </cell>
          <cell r="K266" t="str">
            <v>SMK</v>
          </cell>
          <cell r="L266" t="str">
            <v>Bottle</v>
          </cell>
          <cell r="M266">
            <v>568</v>
          </cell>
          <cell r="N266">
            <v>12</v>
          </cell>
          <cell r="O266">
            <v>6.8159999999999998E-2</v>
          </cell>
          <cell r="P266" t="str">
            <v>RET</v>
          </cell>
          <cell r="R266" t="str">
            <v>WD1</v>
          </cell>
          <cell r="S266" t="str">
            <v>BF3</v>
          </cell>
          <cell r="T266">
            <v>8473</v>
          </cell>
          <cell r="U266">
            <v>577.51967999999999</v>
          </cell>
          <cell r="V266">
            <v>125330</v>
          </cell>
          <cell r="W266" t="str">
            <v>WD1</v>
          </cell>
          <cell r="X266">
            <v>371.27</v>
          </cell>
          <cell r="Y266">
            <v>600025</v>
          </cell>
          <cell r="Z266" t="str">
            <v>WD1</v>
          </cell>
          <cell r="AA266">
            <v>385.89710809000002</v>
          </cell>
        </row>
        <row r="267">
          <cell r="A267">
            <v>2262</v>
          </cell>
          <cell r="B267" t="str">
            <v>F03</v>
          </cell>
          <cell r="C267">
            <v>101039</v>
          </cell>
          <cell r="D267">
            <v>101039</v>
          </cell>
          <cell r="E267" t="str">
            <v>SMITHWICKS DRAUGHT 50L NI</v>
          </cell>
          <cell r="F267">
            <v>3.8</v>
          </cell>
          <cell r="G267" t="str">
            <v>Major</v>
          </cell>
          <cell r="H267" t="str">
            <v>NI</v>
          </cell>
          <cell r="I267" t="str">
            <v>ALE</v>
          </cell>
          <cell r="J267" t="str">
            <v>SMK</v>
          </cell>
          <cell r="K267" t="str">
            <v>SMK</v>
          </cell>
          <cell r="L267" t="str">
            <v>Keg</v>
          </cell>
          <cell r="M267" t="str">
            <v>50L</v>
          </cell>
          <cell r="N267">
            <v>1</v>
          </cell>
          <cell r="O267">
            <v>0.5</v>
          </cell>
          <cell r="P267" t="str">
            <v>Keg</v>
          </cell>
          <cell r="R267" t="str">
            <v>WD1</v>
          </cell>
          <cell r="S267" t="str">
            <v>WD1</v>
          </cell>
          <cell r="T267">
            <v>60000</v>
          </cell>
          <cell r="U267">
            <v>30000</v>
          </cell>
          <cell r="V267">
            <v>125217</v>
          </cell>
          <cell r="W267" t="str">
            <v>WD1</v>
          </cell>
          <cell r="X267">
            <v>31800</v>
          </cell>
          <cell r="Y267">
            <v>600025</v>
          </cell>
          <cell r="Z267" t="str">
            <v>WD1</v>
          </cell>
          <cell r="AA267">
            <v>20944.655999999999</v>
          </cell>
        </row>
        <row r="268">
          <cell r="A268">
            <v>2263</v>
          </cell>
          <cell r="B268" t="str">
            <v>F03</v>
          </cell>
          <cell r="C268">
            <v>101121</v>
          </cell>
          <cell r="D268">
            <v>101121</v>
          </cell>
          <cell r="E268" t="str">
            <v>STEIGER CAN 440ML NI</v>
          </cell>
          <cell r="F268">
            <v>3.35</v>
          </cell>
          <cell r="G268" t="str">
            <v>Major</v>
          </cell>
          <cell r="H268" t="str">
            <v>NI</v>
          </cell>
          <cell r="I268" t="str">
            <v>LAGER</v>
          </cell>
          <cell r="J268" t="str">
            <v>STEI</v>
          </cell>
          <cell r="K268" t="str">
            <v>STEI</v>
          </cell>
          <cell r="L268" t="str">
            <v>Can</v>
          </cell>
          <cell r="M268">
            <v>440</v>
          </cell>
          <cell r="N268">
            <v>24</v>
          </cell>
          <cell r="O268">
            <v>0.1056</v>
          </cell>
          <cell r="P268" t="str">
            <v>Std</v>
          </cell>
          <cell r="R268" t="str">
            <v>DK2</v>
          </cell>
          <cell r="S268" t="str">
            <v>BF3</v>
          </cell>
          <cell r="T268">
            <v>108902</v>
          </cell>
          <cell r="U268">
            <v>11500.0512</v>
          </cell>
          <cell r="V268">
            <v>125315</v>
          </cell>
          <cell r="W268" t="str">
            <v>DK2</v>
          </cell>
          <cell r="X268">
            <v>6314.86</v>
          </cell>
          <cell r="Y268">
            <v>600001</v>
          </cell>
          <cell r="Z268" t="str">
            <v>DK2</v>
          </cell>
          <cell r="AA268">
            <v>6484.2777326399992</v>
          </cell>
        </row>
        <row r="269">
          <cell r="A269">
            <v>2264</v>
          </cell>
          <cell r="B269" t="str">
            <v>F03</v>
          </cell>
          <cell r="C269">
            <v>100654</v>
          </cell>
          <cell r="D269">
            <v>101047</v>
          </cell>
          <cell r="E269" t="str">
            <v>Guinness IDS  30LKeg         Euro 6pp</v>
          </cell>
          <cell r="F269">
            <v>4.2</v>
          </cell>
          <cell r="G269" t="str">
            <v>Venture</v>
          </cell>
          <cell r="H269" t="str">
            <v>Norway</v>
          </cell>
          <cell r="I269" t="str">
            <v>STOUT</v>
          </cell>
          <cell r="J269" t="str">
            <v>GNS</v>
          </cell>
          <cell r="K269" t="str">
            <v>GD</v>
          </cell>
          <cell r="L269" t="str">
            <v>Keg</v>
          </cell>
          <cell r="M269" t="str">
            <v>30L</v>
          </cell>
          <cell r="N269">
            <v>1</v>
          </cell>
          <cell r="O269">
            <v>0.3</v>
          </cell>
          <cell r="P269" t="str">
            <v>Keg</v>
          </cell>
          <cell r="R269" t="str">
            <v>DN1</v>
          </cell>
          <cell r="S269" t="str">
            <v>DN1</v>
          </cell>
          <cell r="T269">
            <v>11220</v>
          </cell>
          <cell r="U269">
            <v>3366</v>
          </cell>
          <cell r="V269">
            <v>125163</v>
          </cell>
          <cell r="W269" t="str">
            <v>DN1</v>
          </cell>
          <cell r="X269">
            <v>3601.62</v>
          </cell>
          <cell r="Y269">
            <v>600010</v>
          </cell>
          <cell r="Z269" t="str">
            <v>DN1</v>
          </cell>
          <cell r="AA269">
            <v>2203.2512039999997</v>
          </cell>
        </row>
        <row r="270">
          <cell r="A270">
            <v>2265</v>
          </cell>
          <cell r="B270" t="str">
            <v>F03</v>
          </cell>
          <cell r="C270">
            <v>102733</v>
          </cell>
          <cell r="D270">
            <v>102733</v>
          </cell>
          <cell r="E270" t="str">
            <v>Guinness IDS  44can 06x4HCT FW Scan 99p</v>
          </cell>
          <cell r="F270">
            <v>4.2</v>
          </cell>
          <cell r="G270" t="str">
            <v>Venture</v>
          </cell>
          <cell r="H270" t="str">
            <v>Norway</v>
          </cell>
          <cell r="I270" t="str">
            <v>STOUT</v>
          </cell>
          <cell r="J270" t="str">
            <v>GNS</v>
          </cell>
          <cell r="K270" t="str">
            <v>GDIC</v>
          </cell>
          <cell r="L270" t="str">
            <v>Can</v>
          </cell>
          <cell r="M270">
            <v>440</v>
          </cell>
          <cell r="N270">
            <v>24</v>
          </cell>
          <cell r="O270">
            <v>0.1056</v>
          </cell>
          <cell r="P270" t="str">
            <v>ICS</v>
          </cell>
          <cell r="R270" t="str">
            <v>DN1</v>
          </cell>
          <cell r="S270" t="str">
            <v>RUNC</v>
          </cell>
          <cell r="T270">
            <v>3503</v>
          </cell>
          <cell r="U270">
            <v>369.91680000000002</v>
          </cell>
          <cell r="V270">
            <v>125097</v>
          </cell>
          <cell r="W270" t="str">
            <v>DN1</v>
          </cell>
          <cell r="X270">
            <v>232.24</v>
          </cell>
          <cell r="Y270">
            <v>600013</v>
          </cell>
          <cell r="Z270" t="str">
            <v>DN1</v>
          </cell>
          <cell r="AA270">
            <v>222.95085207000002</v>
          </cell>
        </row>
        <row r="271">
          <cell r="A271">
            <v>2266</v>
          </cell>
          <cell r="B271" t="str">
            <v>F03</v>
          </cell>
          <cell r="C271">
            <v>102733</v>
          </cell>
          <cell r="D271">
            <v>102733</v>
          </cell>
          <cell r="E271" t="str">
            <v>Guinness IDS  44can 06x4HCT FW Scan 99p</v>
          </cell>
          <cell r="F271">
            <v>4.2</v>
          </cell>
          <cell r="G271" t="str">
            <v>Venture</v>
          </cell>
          <cell r="H271" t="str">
            <v>Norway</v>
          </cell>
          <cell r="I271" t="str">
            <v>STOUT</v>
          </cell>
          <cell r="J271" t="str">
            <v>GNS</v>
          </cell>
          <cell r="K271" t="str">
            <v>GDIC</v>
          </cell>
          <cell r="L271" t="str">
            <v>Can</v>
          </cell>
          <cell r="M271">
            <v>440</v>
          </cell>
          <cell r="N271">
            <v>24</v>
          </cell>
          <cell r="O271">
            <v>0.1056</v>
          </cell>
          <cell r="P271" t="str">
            <v>ICS</v>
          </cell>
          <cell r="R271" t="str">
            <v>DN1</v>
          </cell>
          <cell r="S271" t="str">
            <v>RUNC</v>
          </cell>
          <cell r="T271">
            <v>13350</v>
          </cell>
          <cell r="U271">
            <v>1409.76</v>
          </cell>
          <cell r="V271">
            <v>125097</v>
          </cell>
          <cell r="W271" t="str">
            <v>DN1</v>
          </cell>
          <cell r="X271">
            <v>885.07</v>
          </cell>
          <cell r="Y271">
            <v>600013</v>
          </cell>
          <cell r="Z271" t="str">
            <v>DN1</v>
          </cell>
          <cell r="AA271">
            <v>849.66996150000011</v>
          </cell>
        </row>
        <row r="272">
          <cell r="A272">
            <v>2267</v>
          </cell>
          <cell r="B272" t="str">
            <v>F03</v>
          </cell>
          <cell r="C272">
            <v>900002</v>
          </cell>
          <cell r="D272">
            <v>100983</v>
          </cell>
          <cell r="E272" t="str">
            <v>Kilkenny 440can SE</v>
          </cell>
          <cell r="F272">
            <v>4.3</v>
          </cell>
          <cell r="G272" t="str">
            <v>Venture</v>
          </cell>
          <cell r="H272" t="str">
            <v>Norway</v>
          </cell>
          <cell r="I272" t="str">
            <v>ALE</v>
          </cell>
          <cell r="J272" t="str">
            <v>KILK</v>
          </cell>
          <cell r="K272" t="str">
            <v>KDIC</v>
          </cell>
          <cell r="L272" t="str">
            <v>Can</v>
          </cell>
          <cell r="M272">
            <v>440</v>
          </cell>
          <cell r="N272">
            <v>24</v>
          </cell>
          <cell r="O272">
            <v>0.106</v>
          </cell>
          <cell r="P272" t="str">
            <v>ICS</v>
          </cell>
          <cell r="R272" t="str">
            <v>DN1</v>
          </cell>
          <cell r="S272" t="str">
            <v>RUNC</v>
          </cell>
          <cell r="T272">
            <v>12425</v>
          </cell>
          <cell r="U272">
            <v>1317.05</v>
          </cell>
          <cell r="V272">
            <v>125254</v>
          </cell>
          <cell r="W272" t="str">
            <v>DN1</v>
          </cell>
          <cell r="X272">
            <v>1366.79</v>
          </cell>
          <cell r="Y272">
            <v>600009</v>
          </cell>
          <cell r="Z272" t="str">
            <v>DN1</v>
          </cell>
          <cell r="AA272">
            <v>929.00967075000005</v>
          </cell>
        </row>
        <row r="273">
          <cell r="A273">
            <v>2268</v>
          </cell>
          <cell r="B273" t="str">
            <v>F03</v>
          </cell>
          <cell r="C273">
            <v>100105</v>
          </cell>
          <cell r="D273">
            <v>101055</v>
          </cell>
          <cell r="E273" t="str">
            <v>Smithwicks    30LKeg         6pp</v>
          </cell>
          <cell r="F273">
            <v>3.8</v>
          </cell>
          <cell r="G273" t="str">
            <v>Venture</v>
          </cell>
          <cell r="H273" t="str">
            <v>Norway</v>
          </cell>
          <cell r="I273" t="str">
            <v>ALE</v>
          </cell>
          <cell r="J273" t="str">
            <v>SMK</v>
          </cell>
          <cell r="K273" t="str">
            <v>SMK</v>
          </cell>
          <cell r="L273" t="str">
            <v>Keg</v>
          </cell>
          <cell r="M273" t="str">
            <v>30L</v>
          </cell>
          <cell r="N273">
            <v>1</v>
          </cell>
          <cell r="O273">
            <v>0.3</v>
          </cell>
          <cell r="P273" t="str">
            <v>Keg</v>
          </cell>
          <cell r="R273" t="str">
            <v>KY1</v>
          </cell>
          <cell r="S273" t="str">
            <v>KY1</v>
          </cell>
          <cell r="T273">
            <v>16960</v>
          </cell>
          <cell r="U273">
            <v>5088</v>
          </cell>
          <cell r="V273">
            <v>125201</v>
          </cell>
          <cell r="W273" t="str">
            <v>KY1</v>
          </cell>
          <cell r="X273">
            <v>5578.14</v>
          </cell>
          <cell r="Y273">
            <v>600009</v>
          </cell>
          <cell r="Z273" t="str">
            <v>KY1</v>
          </cell>
          <cell r="AA273">
            <v>3791.463968</v>
          </cell>
        </row>
        <row r="274">
          <cell r="A274">
            <v>2269</v>
          </cell>
          <cell r="B274" t="str">
            <v>F03</v>
          </cell>
          <cell r="C274">
            <v>100877</v>
          </cell>
          <cell r="D274">
            <v>101082</v>
          </cell>
          <cell r="E274" t="str">
            <v>IRISH DRT STOUT C 30L KEG 6MTH DD-A018</v>
          </cell>
          <cell r="F274">
            <v>4.2</v>
          </cell>
          <cell r="G274" t="str">
            <v>Venture</v>
          </cell>
          <cell r="H274" t="str">
            <v>Oman</v>
          </cell>
          <cell r="I274" t="str">
            <v>STOUT</v>
          </cell>
          <cell r="J274" t="str">
            <v>GNS</v>
          </cell>
          <cell r="K274" t="str">
            <v>GD</v>
          </cell>
          <cell r="L274" t="str">
            <v>Keg</v>
          </cell>
          <cell r="M274" t="str">
            <v>30L</v>
          </cell>
          <cell r="N274">
            <v>1</v>
          </cell>
          <cell r="O274">
            <v>0.3</v>
          </cell>
          <cell r="P274" t="str">
            <v>Keg</v>
          </cell>
          <cell r="R274" t="str">
            <v>DN1</v>
          </cell>
          <cell r="S274" t="str">
            <v>DN1</v>
          </cell>
          <cell r="T274">
            <v>767</v>
          </cell>
          <cell r="U274">
            <v>230.1</v>
          </cell>
          <cell r="V274">
            <v>125185</v>
          </cell>
          <cell r="W274" t="str">
            <v>DN1</v>
          </cell>
          <cell r="X274">
            <v>246.21</v>
          </cell>
          <cell r="Y274">
            <v>600010</v>
          </cell>
          <cell r="Z274" t="str">
            <v>DN1</v>
          </cell>
          <cell r="AA274">
            <v>150.6144094</v>
          </cell>
        </row>
        <row r="275">
          <cell r="A275">
            <v>2270</v>
          </cell>
          <cell r="B275" t="str">
            <v>F03</v>
          </cell>
          <cell r="C275">
            <v>102506</v>
          </cell>
          <cell r="D275">
            <v>102506</v>
          </cell>
          <cell r="E275" t="str">
            <v>Guinness IDS  440can 06x4HCT M/East 9dd</v>
          </cell>
          <cell r="F275">
            <v>4.2</v>
          </cell>
          <cell r="G275" t="str">
            <v>Venture</v>
          </cell>
          <cell r="H275" t="str">
            <v>Oman</v>
          </cell>
          <cell r="I275" t="str">
            <v>STOUT</v>
          </cell>
          <cell r="J275" t="str">
            <v>GNS</v>
          </cell>
          <cell r="K275" t="str">
            <v>GDIC</v>
          </cell>
          <cell r="L275" t="str">
            <v>Can</v>
          </cell>
          <cell r="M275">
            <v>440</v>
          </cell>
          <cell r="N275">
            <v>24</v>
          </cell>
          <cell r="O275">
            <v>0.1056</v>
          </cell>
          <cell r="P275" t="str">
            <v>ICS</v>
          </cell>
          <cell r="R275" t="str">
            <v>DN1</v>
          </cell>
          <cell r="S275" t="str">
            <v>RUNC</v>
          </cell>
          <cell r="T275">
            <v>1506</v>
          </cell>
          <cell r="U275">
            <v>159.03360000000001</v>
          </cell>
          <cell r="V275">
            <v>125097</v>
          </cell>
          <cell r="W275" t="str">
            <v>DN1</v>
          </cell>
          <cell r="X275">
            <v>99.84</v>
          </cell>
          <cell r="Y275">
            <v>600013</v>
          </cell>
          <cell r="Z275" t="str">
            <v>DN1</v>
          </cell>
          <cell r="AA275">
            <v>95.850409140000011</v>
          </cell>
        </row>
        <row r="276">
          <cell r="A276">
            <v>2271</v>
          </cell>
          <cell r="B276" t="str">
            <v>F03</v>
          </cell>
          <cell r="C276">
            <v>102336</v>
          </cell>
          <cell r="D276">
            <v>101058</v>
          </cell>
          <cell r="E276" t="str">
            <v>Kilkenny      30LKeg 24pp     DD MidEast</v>
          </cell>
          <cell r="F276">
            <v>4.3</v>
          </cell>
          <cell r="G276" t="str">
            <v>Venture</v>
          </cell>
          <cell r="H276" t="str">
            <v>Oman</v>
          </cell>
          <cell r="I276" t="str">
            <v>ALE</v>
          </cell>
          <cell r="J276" t="str">
            <v>KILK</v>
          </cell>
          <cell r="K276" t="str">
            <v>KD</v>
          </cell>
          <cell r="L276" t="str">
            <v>Keg</v>
          </cell>
          <cell r="M276" t="str">
            <v>30L</v>
          </cell>
          <cell r="N276">
            <v>1</v>
          </cell>
          <cell r="O276">
            <v>0.3</v>
          </cell>
          <cell r="P276" t="str">
            <v>Keg</v>
          </cell>
          <cell r="R276" t="str">
            <v>KY1</v>
          </cell>
          <cell r="S276" t="str">
            <v>KY1</v>
          </cell>
          <cell r="T276">
            <v>1637</v>
          </cell>
          <cell r="U276">
            <v>491.1</v>
          </cell>
          <cell r="V276">
            <v>125201</v>
          </cell>
          <cell r="W276" t="str">
            <v>KY1</v>
          </cell>
          <cell r="X276">
            <v>538.41</v>
          </cell>
          <cell r="Y276">
            <v>600009</v>
          </cell>
          <cell r="Z276" t="str">
            <v>KY1</v>
          </cell>
          <cell r="AA276">
            <v>365.95675209999996</v>
          </cell>
        </row>
        <row r="277">
          <cell r="A277">
            <v>2272</v>
          </cell>
          <cell r="B277" t="str">
            <v>F03</v>
          </cell>
          <cell r="C277">
            <v>100654</v>
          </cell>
          <cell r="D277">
            <v>101047</v>
          </cell>
          <cell r="E277" t="str">
            <v>Guinness IDS  30LKeg         Euro 6pp</v>
          </cell>
          <cell r="F277">
            <v>4.2</v>
          </cell>
          <cell r="G277" t="str">
            <v>Venture</v>
          </cell>
          <cell r="H277" t="str">
            <v>Poland</v>
          </cell>
          <cell r="I277" t="str">
            <v>STOUT</v>
          </cell>
          <cell r="J277" t="str">
            <v>GNS</v>
          </cell>
          <cell r="K277" t="str">
            <v>GD</v>
          </cell>
          <cell r="L277" t="str">
            <v>Keg</v>
          </cell>
          <cell r="M277" t="str">
            <v>30L</v>
          </cell>
          <cell r="N277">
            <v>1</v>
          </cell>
          <cell r="O277">
            <v>0.3</v>
          </cell>
          <cell r="P277" t="str">
            <v>Keg</v>
          </cell>
          <cell r="R277" t="str">
            <v>DN1</v>
          </cell>
          <cell r="S277" t="str">
            <v>DN1</v>
          </cell>
          <cell r="T277">
            <v>8173</v>
          </cell>
          <cell r="U277">
            <v>2451.9</v>
          </cell>
          <cell r="V277">
            <v>125163</v>
          </cell>
          <cell r="W277" t="str">
            <v>DN1</v>
          </cell>
          <cell r="X277">
            <v>2623.53</v>
          </cell>
          <cell r="Y277">
            <v>600010</v>
          </cell>
          <cell r="Z277" t="str">
            <v>DN1</v>
          </cell>
          <cell r="AA277">
            <v>1604.9172985999999</v>
          </cell>
        </row>
        <row r="278">
          <cell r="A278">
            <v>2273</v>
          </cell>
          <cell r="B278" t="str">
            <v>F03</v>
          </cell>
          <cell r="C278">
            <v>101191</v>
          </cell>
          <cell r="D278">
            <v>101191</v>
          </cell>
          <cell r="E278" t="str">
            <v>Guinness ES71 330nrb 06x4CPT PE 54pp</v>
          </cell>
          <cell r="F278">
            <v>5</v>
          </cell>
          <cell r="G278" t="str">
            <v>Venture</v>
          </cell>
          <cell r="H278" t="str">
            <v>Poland</v>
          </cell>
          <cell r="I278" t="str">
            <v>STOUT</v>
          </cell>
          <cell r="J278" t="str">
            <v>GNS</v>
          </cell>
          <cell r="K278" t="str">
            <v>GES</v>
          </cell>
          <cell r="L278" t="str">
            <v>Bottle</v>
          </cell>
          <cell r="M278">
            <v>330</v>
          </cell>
          <cell r="N278">
            <v>24</v>
          </cell>
          <cell r="O278">
            <v>7.9200000000000007E-2</v>
          </cell>
          <cell r="P278" t="str">
            <v>NRB</v>
          </cell>
          <cell r="R278" t="str">
            <v>DN1</v>
          </cell>
          <cell r="S278" t="str">
            <v>BF3</v>
          </cell>
          <cell r="T278">
            <v>21621</v>
          </cell>
          <cell r="U278">
            <v>1712.3832000000002</v>
          </cell>
          <cell r="V278">
            <v>125232</v>
          </cell>
          <cell r="W278" t="str">
            <v>DN1</v>
          </cell>
          <cell r="X278">
            <v>1247.93</v>
          </cell>
          <cell r="Y278">
            <v>600013</v>
          </cell>
          <cell r="Z278" t="str">
            <v>DN1</v>
          </cell>
          <cell r="AA278">
            <v>1291.6110813299999</v>
          </cell>
        </row>
        <row r="279">
          <cell r="A279">
            <v>2274</v>
          </cell>
          <cell r="B279" t="str">
            <v>F03</v>
          </cell>
          <cell r="C279">
            <v>100538</v>
          </cell>
          <cell r="D279">
            <v>100538</v>
          </cell>
          <cell r="E279" t="str">
            <v>Guinness FES  330nrb 06x4CPW E-Eur 54pp</v>
          </cell>
          <cell r="F279">
            <v>7.5</v>
          </cell>
          <cell r="G279" t="str">
            <v>Venture</v>
          </cell>
          <cell r="H279" t="str">
            <v>Poland</v>
          </cell>
          <cell r="I279" t="str">
            <v>STOUT</v>
          </cell>
          <cell r="J279" t="str">
            <v>GNS</v>
          </cell>
          <cell r="K279" t="str">
            <v>GFE</v>
          </cell>
          <cell r="L279" t="str">
            <v>Bottle</v>
          </cell>
          <cell r="M279">
            <v>330</v>
          </cell>
          <cell r="N279">
            <v>24</v>
          </cell>
          <cell r="O279">
            <v>7.9200000000000007E-2</v>
          </cell>
          <cell r="P279" t="str">
            <v>NRB</v>
          </cell>
          <cell r="R279" t="str">
            <v>DN1</v>
          </cell>
          <cell r="S279" t="str">
            <v>BF3</v>
          </cell>
          <cell r="T279">
            <v>6780</v>
          </cell>
          <cell r="U279">
            <v>536.976</v>
          </cell>
          <cell r="V279">
            <v>125066</v>
          </cell>
          <cell r="W279" t="str">
            <v>DN1</v>
          </cell>
          <cell r="X279">
            <v>545.03</v>
          </cell>
          <cell r="Y279">
            <v>600020</v>
          </cell>
          <cell r="Z279" t="str">
            <v>DN1</v>
          </cell>
          <cell r="AA279">
            <v>534.12975600000004</v>
          </cell>
        </row>
        <row r="280">
          <cell r="A280">
            <v>2275</v>
          </cell>
          <cell r="B280" t="str">
            <v>F03</v>
          </cell>
          <cell r="C280">
            <v>100627</v>
          </cell>
          <cell r="D280">
            <v>100627</v>
          </cell>
          <cell r="E280" t="str">
            <v>Kilkenny      330nrb 06x4CPT PE 54pp</v>
          </cell>
          <cell r="F280">
            <v>5</v>
          </cell>
          <cell r="G280" t="str">
            <v>Venture</v>
          </cell>
          <cell r="H280" t="str">
            <v>Poland</v>
          </cell>
          <cell r="I280" t="str">
            <v>ALE</v>
          </cell>
          <cell r="J280" t="str">
            <v>KILK</v>
          </cell>
          <cell r="K280" t="str">
            <v>KIB</v>
          </cell>
          <cell r="L280" t="str">
            <v>Bottle</v>
          </cell>
          <cell r="M280">
            <v>330</v>
          </cell>
          <cell r="N280">
            <v>24</v>
          </cell>
          <cell r="O280">
            <v>7.9200000000000007E-2</v>
          </cell>
          <cell r="P280" t="str">
            <v>NRB</v>
          </cell>
          <cell r="R280" t="str">
            <v>DN1</v>
          </cell>
          <cell r="S280" t="str">
            <v>RUNC</v>
          </cell>
          <cell r="T280">
            <v>7824</v>
          </cell>
          <cell r="U280">
            <v>619.66079999999999</v>
          </cell>
          <cell r="V280">
            <v>125034</v>
          </cell>
          <cell r="W280" t="str">
            <v>DN1</v>
          </cell>
          <cell r="X280">
            <v>645.5</v>
          </cell>
          <cell r="Y280">
            <v>600024</v>
          </cell>
          <cell r="Z280" t="str">
            <v>DN1</v>
          </cell>
          <cell r="AA280">
            <v>580.95062112000005</v>
          </cell>
        </row>
        <row r="281">
          <cell r="A281">
            <v>2276</v>
          </cell>
          <cell r="B281" t="str">
            <v>F03</v>
          </cell>
          <cell r="C281">
            <v>100655</v>
          </cell>
          <cell r="D281">
            <v>101058</v>
          </cell>
          <cell r="E281" t="str">
            <v>Kilkenny      30LKeg         Europe 6pp</v>
          </cell>
          <cell r="F281">
            <v>4.3</v>
          </cell>
          <cell r="G281" t="str">
            <v>Venture</v>
          </cell>
          <cell r="H281" t="str">
            <v>Poland</v>
          </cell>
          <cell r="I281" t="str">
            <v>ALE</v>
          </cell>
          <cell r="J281" t="str">
            <v>KILK</v>
          </cell>
          <cell r="K281" t="str">
            <v>KD</v>
          </cell>
          <cell r="L281" t="str">
            <v>Keg</v>
          </cell>
          <cell r="M281" t="str">
            <v>30L</v>
          </cell>
          <cell r="N281">
            <v>1</v>
          </cell>
          <cell r="O281">
            <v>0.3</v>
          </cell>
          <cell r="P281" t="str">
            <v>Keg</v>
          </cell>
          <cell r="R281" t="str">
            <v>KY1</v>
          </cell>
          <cell r="S281" t="str">
            <v>KY1</v>
          </cell>
          <cell r="T281">
            <v>2494</v>
          </cell>
          <cell r="U281">
            <v>748.2</v>
          </cell>
          <cell r="V281">
            <v>125201</v>
          </cell>
          <cell r="W281" t="str">
            <v>KY1</v>
          </cell>
          <cell r="X281">
            <v>820.28</v>
          </cell>
          <cell r="Y281">
            <v>600009</v>
          </cell>
          <cell r="Z281" t="str">
            <v>KY1</v>
          </cell>
          <cell r="AA281">
            <v>557.54193020000002</v>
          </cell>
        </row>
        <row r="282">
          <cell r="A282">
            <v>2277</v>
          </cell>
          <cell r="B282" t="str">
            <v>F03</v>
          </cell>
          <cell r="C282">
            <v>100357</v>
          </cell>
          <cell r="D282">
            <v>101082</v>
          </cell>
          <cell r="E282" t="str">
            <v>IRISH DRAUGHT STOUT 30L Keg Spain (A018)</v>
          </cell>
          <cell r="F282">
            <v>4.2</v>
          </cell>
          <cell r="G282" t="str">
            <v>Key</v>
          </cell>
          <cell r="H282" t="str">
            <v>Portugal</v>
          </cell>
          <cell r="I282" t="str">
            <v>STOUT</v>
          </cell>
          <cell r="J282" t="str">
            <v>GNS</v>
          </cell>
          <cell r="K282" t="str">
            <v>GD</v>
          </cell>
          <cell r="L282" t="str">
            <v>Keg</v>
          </cell>
          <cell r="M282" t="str">
            <v>30L</v>
          </cell>
          <cell r="N282">
            <v>1</v>
          </cell>
          <cell r="O282">
            <v>0.3</v>
          </cell>
          <cell r="P282" t="str">
            <v>Keg</v>
          </cell>
          <cell r="R282" t="str">
            <v>DN1</v>
          </cell>
          <cell r="S282" t="str">
            <v>DN1</v>
          </cell>
          <cell r="T282">
            <v>9160</v>
          </cell>
          <cell r="U282">
            <v>2748</v>
          </cell>
          <cell r="V282">
            <v>125185</v>
          </cell>
          <cell r="W282" t="str">
            <v>DN1</v>
          </cell>
          <cell r="X282">
            <v>2940.36</v>
          </cell>
          <cell r="Y282">
            <v>600010</v>
          </cell>
          <cell r="Z282" t="str">
            <v>DN1</v>
          </cell>
          <cell r="AA282">
            <v>1798.732712</v>
          </cell>
        </row>
        <row r="283">
          <cell r="A283">
            <v>2278</v>
          </cell>
          <cell r="B283" t="str">
            <v>F03</v>
          </cell>
          <cell r="C283">
            <v>102525</v>
          </cell>
          <cell r="D283">
            <v>102525</v>
          </cell>
          <cell r="E283" t="str">
            <v>Guinness DIB 330nrb 06x4SLT WidBott-72/p</v>
          </cell>
          <cell r="F283">
            <v>4.2</v>
          </cell>
          <cell r="G283" t="str">
            <v>Key</v>
          </cell>
          <cell r="H283" t="str">
            <v>Portugal</v>
          </cell>
          <cell r="I283" t="str">
            <v>STOUT</v>
          </cell>
          <cell r="J283" t="str">
            <v>GNS</v>
          </cell>
          <cell r="K283" t="str">
            <v>GDIB</v>
          </cell>
          <cell r="L283" t="str">
            <v>Bottle</v>
          </cell>
          <cell r="M283">
            <v>330</v>
          </cell>
          <cell r="N283">
            <v>24</v>
          </cell>
          <cell r="O283">
            <v>7.9200000000000007E-2</v>
          </cell>
          <cell r="P283" t="str">
            <v>GDIB</v>
          </cell>
          <cell r="R283" t="str">
            <v>DN1</v>
          </cell>
          <cell r="S283" t="str">
            <v>RUNC</v>
          </cell>
          <cell r="T283">
            <v>1275</v>
          </cell>
          <cell r="U283">
            <v>100.98</v>
          </cell>
          <cell r="V283">
            <v>125097</v>
          </cell>
          <cell r="W283" t="str">
            <v>DN1</v>
          </cell>
          <cell r="X283">
            <v>64.569999999999993</v>
          </cell>
          <cell r="Y283">
            <v>600013</v>
          </cell>
          <cell r="Z283" t="str">
            <v>DN1</v>
          </cell>
          <cell r="AA283">
            <v>61.988791500000005</v>
          </cell>
        </row>
        <row r="284">
          <cell r="A284">
            <v>2279</v>
          </cell>
          <cell r="B284" t="str">
            <v>F03</v>
          </cell>
          <cell r="C284">
            <v>102733</v>
          </cell>
          <cell r="D284">
            <v>102733</v>
          </cell>
          <cell r="E284" t="str">
            <v>Guinness IDS  44can 06x4HCT Guinness DIC  440can 06x4HCT Std Venture</v>
          </cell>
          <cell r="F284">
            <v>4.2</v>
          </cell>
          <cell r="G284" t="str">
            <v>Key</v>
          </cell>
          <cell r="H284" t="str">
            <v>Portugal</v>
          </cell>
          <cell r="I284" t="str">
            <v>STOUT</v>
          </cell>
          <cell r="J284" t="str">
            <v>GNS</v>
          </cell>
          <cell r="K284" t="str">
            <v>GDIC</v>
          </cell>
          <cell r="L284" t="str">
            <v>Can</v>
          </cell>
          <cell r="M284">
            <v>440</v>
          </cell>
          <cell r="N284">
            <v>24</v>
          </cell>
          <cell r="O284">
            <v>0.1056</v>
          </cell>
          <cell r="P284" t="str">
            <v>ICS</v>
          </cell>
          <cell r="R284" t="str">
            <v>DN1</v>
          </cell>
          <cell r="S284" t="str">
            <v>RUNC</v>
          </cell>
          <cell r="T284">
            <v>14318</v>
          </cell>
          <cell r="U284">
            <v>1511.9808</v>
          </cell>
          <cell r="V284">
            <v>125097</v>
          </cell>
          <cell r="W284" t="str">
            <v>DN1</v>
          </cell>
          <cell r="X284">
            <v>949.25</v>
          </cell>
          <cell r="Y284">
            <v>600013</v>
          </cell>
          <cell r="Z284" t="str">
            <v>DN1</v>
          </cell>
          <cell r="AA284">
            <v>911.27898942000002</v>
          </cell>
        </row>
        <row r="285">
          <cell r="A285">
            <v>2280</v>
          </cell>
          <cell r="B285" t="str">
            <v>F03</v>
          </cell>
          <cell r="C285">
            <v>102336</v>
          </cell>
          <cell r="D285">
            <v>101058</v>
          </cell>
          <cell r="E285" t="str">
            <v>Kilkenny      30LKeg 24pp     DD MidEast</v>
          </cell>
          <cell r="F285">
            <v>4.3</v>
          </cell>
          <cell r="G285" t="str">
            <v>Key</v>
          </cell>
          <cell r="H285" t="str">
            <v>Portugal</v>
          </cell>
          <cell r="I285" t="str">
            <v>ALE</v>
          </cell>
          <cell r="J285" t="str">
            <v>KILK</v>
          </cell>
          <cell r="K285" t="str">
            <v>KD</v>
          </cell>
          <cell r="L285" t="str">
            <v>Keg</v>
          </cell>
          <cell r="M285" t="str">
            <v>30L</v>
          </cell>
          <cell r="N285">
            <v>1</v>
          </cell>
          <cell r="O285">
            <v>0.3</v>
          </cell>
          <cell r="P285" t="str">
            <v>Keg</v>
          </cell>
          <cell r="R285" t="str">
            <v>KY1</v>
          </cell>
          <cell r="S285" t="str">
            <v>KY1</v>
          </cell>
          <cell r="T285">
            <v>1200</v>
          </cell>
          <cell r="U285">
            <v>360</v>
          </cell>
          <cell r="V285">
            <v>125201</v>
          </cell>
          <cell r="W285" t="str">
            <v>KY1</v>
          </cell>
          <cell r="X285">
            <v>394.68</v>
          </cell>
          <cell r="Y285">
            <v>600009</v>
          </cell>
          <cell r="Z285" t="str">
            <v>KY1</v>
          </cell>
          <cell r="AA285">
            <v>268.26396</v>
          </cell>
        </row>
        <row r="286">
          <cell r="A286">
            <v>2281</v>
          </cell>
          <cell r="B286" t="str">
            <v>F03</v>
          </cell>
          <cell r="C286">
            <v>102433</v>
          </cell>
          <cell r="D286">
            <v>102433</v>
          </cell>
          <cell r="E286" t="str">
            <v>Guinness IDS 440can 06*4HCT W/wide 80pp</v>
          </cell>
          <cell r="F286">
            <v>4.2</v>
          </cell>
          <cell r="G286" t="str">
            <v>Venture</v>
          </cell>
          <cell r="H286" t="str">
            <v>Qatar</v>
          </cell>
          <cell r="I286" t="str">
            <v>STOUT</v>
          </cell>
          <cell r="J286" t="str">
            <v>GNS</v>
          </cell>
          <cell r="K286" t="str">
            <v>GDIC</v>
          </cell>
          <cell r="L286" t="str">
            <v>Can</v>
          </cell>
          <cell r="M286">
            <v>440</v>
          </cell>
          <cell r="N286">
            <v>24</v>
          </cell>
          <cell r="O286">
            <v>0.1056</v>
          </cell>
          <cell r="P286" t="str">
            <v>ICS</v>
          </cell>
          <cell r="R286" t="str">
            <v>DN1</v>
          </cell>
          <cell r="S286" t="str">
            <v>RUNC</v>
          </cell>
          <cell r="T286">
            <v>1193</v>
          </cell>
          <cell r="U286">
            <v>125.9808</v>
          </cell>
          <cell r="V286">
            <v>125097</v>
          </cell>
          <cell r="W286" t="str">
            <v>DN1</v>
          </cell>
          <cell r="X286">
            <v>79.09</v>
          </cell>
          <cell r="Y286">
            <v>600013</v>
          </cell>
          <cell r="Z286" t="str">
            <v>DN1</v>
          </cell>
          <cell r="AA286">
            <v>75.929308170000013</v>
          </cell>
        </row>
        <row r="287">
          <cell r="A287">
            <v>2282</v>
          </cell>
          <cell r="B287" t="str">
            <v>F03</v>
          </cell>
          <cell r="C287">
            <v>102504</v>
          </cell>
          <cell r="D287">
            <v>102504</v>
          </cell>
          <cell r="E287" t="str">
            <v>Kilkenny      440can 06x4HCT As/Pacific</v>
          </cell>
          <cell r="F287">
            <v>4.3</v>
          </cell>
          <cell r="G287" t="str">
            <v>Venture</v>
          </cell>
          <cell r="H287" t="str">
            <v>Qatar</v>
          </cell>
          <cell r="I287" t="str">
            <v>ALE</v>
          </cell>
          <cell r="J287" t="str">
            <v>KILK</v>
          </cell>
          <cell r="K287" t="str">
            <v>KDIC</v>
          </cell>
          <cell r="L287" t="str">
            <v>Can</v>
          </cell>
          <cell r="M287">
            <v>440</v>
          </cell>
          <cell r="N287">
            <v>24</v>
          </cell>
          <cell r="O287">
            <v>0.1056</v>
          </cell>
          <cell r="P287" t="str">
            <v>ICS</v>
          </cell>
          <cell r="R287" t="str">
            <v>DN1</v>
          </cell>
          <cell r="S287" t="str">
            <v>RUNC</v>
          </cell>
          <cell r="T287">
            <v>1127</v>
          </cell>
          <cell r="U287">
            <v>119.0112</v>
          </cell>
          <cell r="V287">
            <v>125254</v>
          </cell>
          <cell r="W287" t="str">
            <v>DN1</v>
          </cell>
          <cell r="X287">
            <v>123.97</v>
          </cell>
          <cell r="Y287">
            <v>600009</v>
          </cell>
          <cell r="Z287" t="str">
            <v>DN1</v>
          </cell>
          <cell r="AA287">
            <v>84.265102530000007</v>
          </cell>
        </row>
        <row r="288">
          <cell r="A288">
            <v>2283</v>
          </cell>
          <cell r="B288" t="str">
            <v>F03</v>
          </cell>
          <cell r="C288">
            <v>102721</v>
          </cell>
          <cell r="D288">
            <v>102721</v>
          </cell>
          <cell r="E288" t="str">
            <v>BUDWEISER     330can 1x24MPK IE Std</v>
          </cell>
          <cell r="F288">
            <v>4.4000000000000004</v>
          </cell>
          <cell r="G288" t="str">
            <v>Major</v>
          </cell>
          <cell r="H288" t="str">
            <v>ROI</v>
          </cell>
          <cell r="I288" t="str">
            <v>LAGER</v>
          </cell>
          <cell r="J288" t="str">
            <v>BUD</v>
          </cell>
          <cell r="K288" t="str">
            <v>BUD</v>
          </cell>
          <cell r="L288" t="str">
            <v>Can</v>
          </cell>
          <cell r="M288">
            <v>330</v>
          </cell>
          <cell r="N288">
            <v>24</v>
          </cell>
          <cell r="O288">
            <v>7.9200000000000007E-2</v>
          </cell>
          <cell r="P288" t="str">
            <v>Std</v>
          </cell>
          <cell r="R288" t="str">
            <v>KY1</v>
          </cell>
          <cell r="S288" t="str">
            <v>BF3</v>
          </cell>
          <cell r="T288">
            <v>50506</v>
          </cell>
          <cell r="U288">
            <v>4000.0752000000002</v>
          </cell>
          <cell r="V288">
            <v>125297</v>
          </cell>
          <cell r="W288" t="str">
            <v>KY1</v>
          </cell>
          <cell r="X288">
            <v>2870.47</v>
          </cell>
          <cell r="Y288">
            <v>600006</v>
          </cell>
          <cell r="Z288" t="str">
            <v>KY1</v>
          </cell>
          <cell r="AA288">
            <v>2758.3447851999999</v>
          </cell>
        </row>
        <row r="289">
          <cell r="A289">
            <v>2284</v>
          </cell>
          <cell r="B289" t="str">
            <v>F03</v>
          </cell>
          <cell r="C289">
            <v>102719</v>
          </cell>
          <cell r="D289">
            <v>102719</v>
          </cell>
          <cell r="E289" t="str">
            <v>BUDWEISER     330can 2x12MPK IE Std</v>
          </cell>
          <cell r="F289">
            <v>4.4000000000000004</v>
          </cell>
          <cell r="G289" t="str">
            <v>Major</v>
          </cell>
          <cell r="H289" t="str">
            <v>ROI</v>
          </cell>
          <cell r="I289" t="str">
            <v>LAGER</v>
          </cell>
          <cell r="J289" t="str">
            <v>BUD</v>
          </cell>
          <cell r="K289" t="str">
            <v>BUD</v>
          </cell>
          <cell r="L289" t="str">
            <v>Can</v>
          </cell>
          <cell r="M289">
            <v>330</v>
          </cell>
          <cell r="N289">
            <v>24</v>
          </cell>
          <cell r="O289">
            <v>7.9200000000000007E-2</v>
          </cell>
          <cell r="P289" t="str">
            <v>Std</v>
          </cell>
          <cell r="R289" t="str">
            <v>KY1</v>
          </cell>
          <cell r="S289" t="str">
            <v>BF3</v>
          </cell>
          <cell r="T289">
            <v>157825</v>
          </cell>
          <cell r="U289">
            <v>12499.74</v>
          </cell>
          <cell r="V289">
            <v>125297</v>
          </cell>
          <cell r="W289" t="str">
            <v>KY1</v>
          </cell>
          <cell r="X289">
            <v>8969.8799999999992</v>
          </cell>
          <cell r="Y289">
            <v>600006</v>
          </cell>
          <cell r="Z289" t="str">
            <v>KY1</v>
          </cell>
          <cell r="AA289">
            <v>8619.4861149999997</v>
          </cell>
        </row>
        <row r="290">
          <cell r="A290">
            <v>2285</v>
          </cell>
          <cell r="B290" t="str">
            <v>F03</v>
          </cell>
          <cell r="C290">
            <v>102718</v>
          </cell>
          <cell r="D290">
            <v>102718</v>
          </cell>
          <cell r="E290" t="str">
            <v>BUDWEISER     330NRB 04x6BPW IE Std</v>
          </cell>
          <cell r="F290">
            <v>4.4000000000000004</v>
          </cell>
          <cell r="G290" t="str">
            <v>Major</v>
          </cell>
          <cell r="H290" t="str">
            <v>ROI</v>
          </cell>
          <cell r="I290" t="str">
            <v>LAGER</v>
          </cell>
          <cell r="J290" t="str">
            <v>BUD</v>
          </cell>
          <cell r="K290" t="str">
            <v>BUD</v>
          </cell>
          <cell r="L290" t="str">
            <v>Bottle</v>
          </cell>
          <cell r="M290">
            <v>330</v>
          </cell>
          <cell r="N290">
            <v>24</v>
          </cell>
          <cell r="O290">
            <v>7.9200000000000007E-2</v>
          </cell>
          <cell r="P290" t="str">
            <v>NRB</v>
          </cell>
          <cell r="R290" t="str">
            <v>KY1</v>
          </cell>
          <cell r="S290" t="str">
            <v>BF3</v>
          </cell>
          <cell r="T290">
            <v>789145</v>
          </cell>
          <cell r="U290">
            <v>62500.284000000007</v>
          </cell>
          <cell r="V290">
            <v>125297</v>
          </cell>
          <cell r="W290" t="str">
            <v>KY1</v>
          </cell>
          <cell r="X290">
            <v>44850.52</v>
          </cell>
          <cell r="Y290">
            <v>600006</v>
          </cell>
          <cell r="Z290" t="str">
            <v>KY1</v>
          </cell>
          <cell r="AA290">
            <v>43098.522858999997</v>
          </cell>
        </row>
        <row r="291">
          <cell r="A291">
            <v>2286</v>
          </cell>
          <cell r="B291" t="str">
            <v>F03</v>
          </cell>
          <cell r="C291">
            <v>102720</v>
          </cell>
          <cell r="D291">
            <v>102720</v>
          </cell>
          <cell r="E291" t="str">
            <v>BUDWEISER     330RB  1x24LSE IE Std</v>
          </cell>
          <cell r="F291">
            <v>4.4000000000000004</v>
          </cell>
          <cell r="G291" t="str">
            <v>Major</v>
          </cell>
          <cell r="H291" t="str">
            <v>ROI</v>
          </cell>
          <cell r="I291" t="str">
            <v>LAGER</v>
          </cell>
          <cell r="J291" t="str">
            <v>BUD</v>
          </cell>
          <cell r="K291" t="str">
            <v>BUD</v>
          </cell>
          <cell r="L291" t="str">
            <v>Bottle</v>
          </cell>
          <cell r="M291">
            <v>330</v>
          </cell>
          <cell r="N291">
            <v>24</v>
          </cell>
          <cell r="O291">
            <v>7.9200000000000007E-2</v>
          </cell>
          <cell r="P291" t="str">
            <v>RET</v>
          </cell>
          <cell r="R291" t="str">
            <v>KY1</v>
          </cell>
          <cell r="S291" t="str">
            <v>BF3</v>
          </cell>
          <cell r="T291">
            <v>1262625</v>
          </cell>
          <cell r="U291">
            <v>99999.9</v>
          </cell>
          <cell r="V291">
            <v>125297</v>
          </cell>
          <cell r="W291" t="str">
            <v>KY1</v>
          </cell>
          <cell r="X291">
            <v>71760.429999999993</v>
          </cell>
          <cell r="Y291">
            <v>600006</v>
          </cell>
          <cell r="Z291" t="str">
            <v>KY1</v>
          </cell>
          <cell r="AA291">
            <v>68957.254274999999</v>
          </cell>
        </row>
        <row r="292">
          <cell r="A292">
            <v>2287</v>
          </cell>
          <cell r="B292" t="str">
            <v>F03</v>
          </cell>
          <cell r="C292">
            <v>102716</v>
          </cell>
          <cell r="D292">
            <v>102716</v>
          </cell>
          <cell r="E292" t="str">
            <v>BUDWEISER     500can 03x8MPK IE Std</v>
          </cell>
          <cell r="F292">
            <v>4.4000000000000004</v>
          </cell>
          <cell r="G292" t="str">
            <v>Major</v>
          </cell>
          <cell r="H292" t="str">
            <v>ROI</v>
          </cell>
          <cell r="I292" t="str">
            <v>LAGER</v>
          </cell>
          <cell r="J292" t="str">
            <v>BUD</v>
          </cell>
          <cell r="K292" t="str">
            <v>BUD</v>
          </cell>
          <cell r="L292" t="str">
            <v>Can</v>
          </cell>
          <cell r="M292">
            <v>500</v>
          </cell>
          <cell r="N292">
            <v>24</v>
          </cell>
          <cell r="O292">
            <v>0.12</v>
          </cell>
          <cell r="P292" t="str">
            <v>Std</v>
          </cell>
          <cell r="R292" t="str">
            <v>KY1</v>
          </cell>
          <cell r="S292" t="str">
            <v>BF3</v>
          </cell>
          <cell r="T292">
            <v>26664</v>
          </cell>
          <cell r="U292">
            <v>3199.68</v>
          </cell>
          <cell r="V292">
            <v>125297</v>
          </cell>
          <cell r="W292" t="str">
            <v>KY1</v>
          </cell>
          <cell r="X292">
            <v>2296.11</v>
          </cell>
          <cell r="Y292">
            <v>600006</v>
          </cell>
          <cell r="Z292" t="str">
            <v>KY1</v>
          </cell>
          <cell r="AA292">
            <v>2206.4134699200004</v>
          </cell>
        </row>
        <row r="293">
          <cell r="A293">
            <v>2288</v>
          </cell>
          <cell r="B293" t="str">
            <v>F03</v>
          </cell>
          <cell r="C293">
            <v>102717</v>
          </cell>
          <cell r="D293">
            <v>102717</v>
          </cell>
          <cell r="E293" t="str">
            <v>BUDWEISER     500can 04x6HCT IE Std</v>
          </cell>
          <cell r="F293">
            <v>4.4000000000000004</v>
          </cell>
          <cell r="G293" t="str">
            <v>Major</v>
          </cell>
          <cell r="H293" t="str">
            <v>ROI</v>
          </cell>
          <cell r="I293" t="str">
            <v>LAGER</v>
          </cell>
          <cell r="J293" t="str">
            <v>BUD</v>
          </cell>
          <cell r="K293" t="str">
            <v>BUD</v>
          </cell>
          <cell r="L293" t="str">
            <v>Can</v>
          </cell>
          <cell r="M293">
            <v>500</v>
          </cell>
          <cell r="N293">
            <v>24</v>
          </cell>
          <cell r="O293">
            <v>0.12</v>
          </cell>
          <cell r="P293" t="str">
            <v>Std</v>
          </cell>
          <cell r="R293" t="str">
            <v>KY1</v>
          </cell>
          <cell r="S293" t="str">
            <v>BF3</v>
          </cell>
          <cell r="T293">
            <v>1522504</v>
          </cell>
          <cell r="U293">
            <v>182700.48</v>
          </cell>
          <cell r="V293">
            <v>125297</v>
          </cell>
          <cell r="W293" t="str">
            <v>KY1</v>
          </cell>
          <cell r="X293">
            <v>131106.78</v>
          </cell>
          <cell r="Y293">
            <v>600006</v>
          </cell>
          <cell r="Z293" t="str">
            <v>KY1</v>
          </cell>
          <cell r="AA293">
            <v>125985.34854512001</v>
          </cell>
        </row>
        <row r="294">
          <cell r="A294">
            <v>2289</v>
          </cell>
          <cell r="B294" t="str">
            <v>F03</v>
          </cell>
          <cell r="C294">
            <v>100984</v>
          </cell>
          <cell r="D294">
            <v>100984</v>
          </cell>
          <cell r="E294" t="str">
            <v>Budweiser     50LKeg  IE</v>
          </cell>
          <cell r="F294">
            <v>4.3</v>
          </cell>
          <cell r="G294" t="str">
            <v>Major</v>
          </cell>
          <cell r="H294" t="str">
            <v>ROI</v>
          </cell>
          <cell r="I294" t="str">
            <v>LAGER</v>
          </cell>
          <cell r="J294" t="str">
            <v>BUD</v>
          </cell>
          <cell r="K294" t="str">
            <v>BUD</v>
          </cell>
          <cell r="L294" t="str">
            <v>Keg</v>
          </cell>
          <cell r="M294" t="str">
            <v>50L</v>
          </cell>
          <cell r="N294">
            <v>1</v>
          </cell>
          <cell r="O294">
            <v>0.5</v>
          </cell>
          <cell r="P294" t="str">
            <v>Keg</v>
          </cell>
          <cell r="R294" t="str">
            <v>KY1</v>
          </cell>
          <cell r="S294" t="str">
            <v>KY1</v>
          </cell>
          <cell r="T294">
            <v>1301000</v>
          </cell>
          <cell r="U294">
            <v>650500</v>
          </cell>
          <cell r="V294">
            <v>125194</v>
          </cell>
          <cell r="W294" t="str">
            <v>KY1</v>
          </cell>
          <cell r="X294">
            <v>699183.42</v>
          </cell>
          <cell r="Y294">
            <v>600006</v>
          </cell>
          <cell r="Z294" t="str">
            <v>KY1</v>
          </cell>
          <cell r="AA294">
            <v>475235.00439999998</v>
          </cell>
        </row>
        <row r="295">
          <cell r="A295">
            <v>2290</v>
          </cell>
          <cell r="B295" t="str">
            <v>F03</v>
          </cell>
          <cell r="C295">
            <v>101090</v>
          </cell>
          <cell r="D295">
            <v>101090</v>
          </cell>
          <cell r="E295" t="str">
            <v>CARLSBERG EXPORT 250ML6xSW NRB</v>
          </cell>
          <cell r="F295">
            <v>4.3</v>
          </cell>
          <cell r="G295" t="str">
            <v>Major</v>
          </cell>
          <cell r="H295" t="str">
            <v>ROI</v>
          </cell>
          <cell r="I295" t="str">
            <v>LAGER</v>
          </cell>
          <cell r="J295" t="str">
            <v>CAR</v>
          </cell>
          <cell r="K295" t="str">
            <v>CAR</v>
          </cell>
          <cell r="L295" t="str">
            <v>Bottle</v>
          </cell>
          <cell r="M295">
            <v>250</v>
          </cell>
          <cell r="N295">
            <v>24</v>
          </cell>
          <cell r="O295">
            <v>0.06</v>
          </cell>
          <cell r="P295" t="str">
            <v>NRB</v>
          </cell>
          <cell r="R295" t="str">
            <v>DK2</v>
          </cell>
          <cell r="S295" t="str">
            <v>BF3</v>
          </cell>
          <cell r="T295">
            <v>8333</v>
          </cell>
          <cell r="U295">
            <v>499.98</v>
          </cell>
          <cell r="V295">
            <v>125184</v>
          </cell>
          <cell r="W295" t="str">
            <v>DK2</v>
          </cell>
          <cell r="X295">
            <v>507.48</v>
          </cell>
          <cell r="Y295">
            <v>600019</v>
          </cell>
          <cell r="Z295" t="str">
            <v>DK2</v>
          </cell>
          <cell r="AA295">
            <v>390.75936899999999</v>
          </cell>
        </row>
        <row r="296">
          <cell r="A296">
            <v>2291</v>
          </cell>
          <cell r="B296" t="str">
            <v>F03</v>
          </cell>
          <cell r="C296">
            <v>100998</v>
          </cell>
          <cell r="D296">
            <v>100998</v>
          </cell>
          <cell r="E296" t="str">
            <v>CARLSBERG SPECIAL ROI 330ML BOTTLE RET</v>
          </cell>
          <cell r="F296">
            <v>9</v>
          </cell>
          <cell r="G296" t="str">
            <v>Major</v>
          </cell>
          <cell r="H296" t="str">
            <v>ROI</v>
          </cell>
          <cell r="I296" t="str">
            <v>LAGER</v>
          </cell>
          <cell r="J296" t="str">
            <v>CAR</v>
          </cell>
          <cell r="K296" t="str">
            <v>CAR</v>
          </cell>
          <cell r="L296" t="str">
            <v>Bottle</v>
          </cell>
          <cell r="M296">
            <v>330</v>
          </cell>
          <cell r="N296">
            <v>24</v>
          </cell>
          <cell r="O296">
            <v>7.9200000000000007E-2</v>
          </cell>
          <cell r="P296" t="str">
            <v>RET</v>
          </cell>
          <cell r="R296" t="str">
            <v>PURC</v>
          </cell>
          <cell r="S296" t="str">
            <v>BF3</v>
          </cell>
          <cell r="T296">
            <v>6067</v>
          </cell>
          <cell r="U296">
            <v>480.50640000000004</v>
          </cell>
          <cell r="V296">
            <v>125316</v>
          </cell>
          <cell r="W296" t="str">
            <v>Bought</v>
          </cell>
          <cell r="X296">
            <v>487.71</v>
          </cell>
          <cell r="Y296"/>
          <cell r="Z296"/>
          <cell r="AA296"/>
        </row>
        <row r="297">
          <cell r="A297">
            <v>2292</v>
          </cell>
          <cell r="B297" t="str">
            <v>F03</v>
          </cell>
          <cell r="C297">
            <v>101022</v>
          </cell>
          <cell r="D297">
            <v>101022</v>
          </cell>
          <cell r="E297" t="str">
            <v>CARLSBERG ROI 2X12X330ML MULTIPACK</v>
          </cell>
          <cell r="F297">
            <v>4.3</v>
          </cell>
          <cell r="G297" t="str">
            <v>Major</v>
          </cell>
          <cell r="H297" t="str">
            <v>ROI</v>
          </cell>
          <cell r="I297" t="str">
            <v>LAGER</v>
          </cell>
          <cell r="J297" t="str">
            <v>CAR</v>
          </cell>
          <cell r="K297" t="str">
            <v>CAR</v>
          </cell>
          <cell r="L297" t="str">
            <v>Can</v>
          </cell>
          <cell r="M297">
            <v>330</v>
          </cell>
          <cell r="N297">
            <v>24</v>
          </cell>
          <cell r="O297">
            <v>7.9200000000000007E-2</v>
          </cell>
          <cell r="P297" t="str">
            <v>Std</v>
          </cell>
          <cell r="R297" t="str">
            <v>DK2</v>
          </cell>
          <cell r="S297" t="str">
            <v>BF3</v>
          </cell>
          <cell r="T297">
            <v>31566</v>
          </cell>
          <cell r="U297">
            <v>2500.0272</v>
          </cell>
          <cell r="V297">
            <v>125184</v>
          </cell>
          <cell r="W297" t="str">
            <v>DK2</v>
          </cell>
          <cell r="X297">
            <v>2537.5300000000002</v>
          </cell>
          <cell r="Y297">
            <v>600019</v>
          </cell>
          <cell r="Z297" t="str">
            <v>DK2</v>
          </cell>
          <cell r="AA297">
            <v>1953.8962581600001</v>
          </cell>
        </row>
        <row r="298">
          <cell r="A298">
            <v>2293</v>
          </cell>
          <cell r="B298" t="str">
            <v>F03</v>
          </cell>
          <cell r="C298">
            <v>100999</v>
          </cell>
          <cell r="D298">
            <v>100999</v>
          </cell>
          <cell r="E298" t="str">
            <v>CARLSBERG EXPORT ROI 330ML RB</v>
          </cell>
          <cell r="F298">
            <v>4.3</v>
          </cell>
          <cell r="G298" t="str">
            <v>Major</v>
          </cell>
          <cell r="H298" t="str">
            <v>ROI</v>
          </cell>
          <cell r="I298" t="str">
            <v>LAGER</v>
          </cell>
          <cell r="J298" t="str">
            <v>CAR</v>
          </cell>
          <cell r="K298" t="str">
            <v>CAR</v>
          </cell>
          <cell r="L298" t="str">
            <v>Bottle</v>
          </cell>
          <cell r="M298">
            <v>330</v>
          </cell>
          <cell r="N298">
            <v>24</v>
          </cell>
          <cell r="O298">
            <v>7.9200000000000007E-2</v>
          </cell>
          <cell r="P298" t="str">
            <v>RET</v>
          </cell>
          <cell r="R298" t="str">
            <v>DK2</v>
          </cell>
          <cell r="S298" t="str">
            <v>BF3</v>
          </cell>
          <cell r="T298">
            <v>36614</v>
          </cell>
          <cell r="U298">
            <v>2899.8288000000002</v>
          </cell>
          <cell r="V298">
            <v>125184</v>
          </cell>
          <cell r="W298" t="str">
            <v>DK2</v>
          </cell>
          <cell r="X298">
            <v>2943.33</v>
          </cell>
          <cell r="Y298">
            <v>600019</v>
          </cell>
          <cell r="Z298" t="str">
            <v>DK2</v>
          </cell>
          <cell r="AA298">
            <v>2266.3611986400001</v>
          </cell>
        </row>
        <row r="299">
          <cell r="A299">
            <v>2294</v>
          </cell>
          <cell r="B299" t="str">
            <v>F03</v>
          </cell>
          <cell r="C299">
            <v>100979</v>
          </cell>
          <cell r="D299">
            <v>100979</v>
          </cell>
          <cell r="E299" t="str">
            <v>CARLSBERG ROI 4X6X500ML MULTIPACK</v>
          </cell>
          <cell r="F299">
            <v>4.3</v>
          </cell>
          <cell r="G299" t="str">
            <v>Major</v>
          </cell>
          <cell r="H299" t="str">
            <v>ROI</v>
          </cell>
          <cell r="I299" t="str">
            <v>LAGER</v>
          </cell>
          <cell r="J299" t="str">
            <v>CAR</v>
          </cell>
          <cell r="K299" t="str">
            <v>CAR</v>
          </cell>
          <cell r="L299" t="str">
            <v>Can</v>
          </cell>
          <cell r="M299">
            <v>500</v>
          </cell>
          <cell r="N299">
            <v>24</v>
          </cell>
          <cell r="O299">
            <v>0.12</v>
          </cell>
          <cell r="P299" t="str">
            <v>Std</v>
          </cell>
          <cell r="R299" t="str">
            <v>DK2</v>
          </cell>
          <cell r="S299" t="str">
            <v>BF3</v>
          </cell>
          <cell r="T299">
            <v>9164</v>
          </cell>
          <cell r="U299">
            <v>1099.68</v>
          </cell>
          <cell r="V299">
            <v>125184</v>
          </cell>
          <cell r="W299" t="str">
            <v>DK2</v>
          </cell>
          <cell r="X299">
            <v>1132.92</v>
          </cell>
          <cell r="Y299">
            <v>600019</v>
          </cell>
          <cell r="Z299" t="str">
            <v>DK2</v>
          </cell>
          <cell r="AA299">
            <v>872.34672755999998</v>
          </cell>
        </row>
        <row r="300">
          <cell r="A300">
            <v>2295</v>
          </cell>
          <cell r="B300" t="str">
            <v>F03</v>
          </cell>
          <cell r="C300">
            <v>101060</v>
          </cell>
          <cell r="D300">
            <v>101060</v>
          </cell>
          <cell r="E300" t="str">
            <v>CARLSBERG ROI 500ML CAN</v>
          </cell>
          <cell r="F300">
            <v>4.3</v>
          </cell>
          <cell r="G300" t="str">
            <v>Major</v>
          </cell>
          <cell r="H300" t="str">
            <v>ROI</v>
          </cell>
          <cell r="I300" t="str">
            <v>LAGER</v>
          </cell>
          <cell r="J300" t="str">
            <v>CAR</v>
          </cell>
          <cell r="K300" t="str">
            <v>CAR</v>
          </cell>
          <cell r="L300" t="str">
            <v>Can</v>
          </cell>
          <cell r="M300">
            <v>500</v>
          </cell>
          <cell r="N300">
            <v>24</v>
          </cell>
          <cell r="O300">
            <v>0.12</v>
          </cell>
          <cell r="P300" t="str">
            <v>Std</v>
          </cell>
          <cell r="R300" t="str">
            <v>DK2</v>
          </cell>
          <cell r="S300" t="str">
            <v>BF3</v>
          </cell>
          <cell r="T300">
            <v>395834</v>
          </cell>
          <cell r="U300">
            <v>47500.08</v>
          </cell>
          <cell r="V300">
            <v>125184</v>
          </cell>
          <cell r="W300" t="str">
            <v>DK2</v>
          </cell>
          <cell r="X300">
            <v>48212.58</v>
          </cell>
          <cell r="Y300">
            <v>600019</v>
          </cell>
          <cell r="Z300" t="str">
            <v>DK2</v>
          </cell>
          <cell r="AA300">
            <v>37123.687524000001</v>
          </cell>
        </row>
        <row r="301">
          <cell r="A301">
            <v>2296</v>
          </cell>
          <cell r="B301" t="str">
            <v>F03</v>
          </cell>
          <cell r="C301">
            <v>101035</v>
          </cell>
          <cell r="D301">
            <v>101035</v>
          </cell>
          <cell r="E301" t="str">
            <v>Carlsberg     50LKeg  IE</v>
          </cell>
          <cell r="F301">
            <v>4.3</v>
          </cell>
          <cell r="G301" t="str">
            <v>Major</v>
          </cell>
          <cell r="H301" t="str">
            <v>ROI</v>
          </cell>
          <cell r="I301" t="str">
            <v>LAGER</v>
          </cell>
          <cell r="J301" t="str">
            <v>CAR</v>
          </cell>
          <cell r="K301" t="str">
            <v>CAR</v>
          </cell>
          <cell r="L301" t="str">
            <v>Keg</v>
          </cell>
          <cell r="M301" t="str">
            <v>50L</v>
          </cell>
          <cell r="N301">
            <v>1</v>
          </cell>
          <cell r="O301">
            <v>0.5</v>
          </cell>
          <cell r="P301" t="str">
            <v>Keg</v>
          </cell>
          <cell r="R301" t="str">
            <v>DK2</v>
          </cell>
          <cell r="S301" t="str">
            <v>DK2</v>
          </cell>
          <cell r="T301">
            <v>824000</v>
          </cell>
          <cell r="U301">
            <v>412000</v>
          </cell>
          <cell r="V301">
            <v>125157</v>
          </cell>
          <cell r="W301" t="str">
            <v>DK2</v>
          </cell>
          <cell r="X301">
            <v>412288.4</v>
          </cell>
          <cell r="Y301">
            <v>600019</v>
          </cell>
          <cell r="Z301" t="str">
            <v>DK2</v>
          </cell>
          <cell r="AA301">
            <v>317462.06800000003</v>
          </cell>
        </row>
        <row r="302">
          <cell r="A302">
            <v>2297</v>
          </cell>
          <cell r="B302" t="str">
            <v>F03</v>
          </cell>
          <cell r="C302">
            <v>102519</v>
          </cell>
          <cell r="D302">
            <v>102519</v>
          </cell>
          <cell r="E302" t="str">
            <v>Cashels       50LKeg</v>
          </cell>
          <cell r="F302">
            <v>4.5</v>
          </cell>
          <cell r="G302" t="str">
            <v>Major</v>
          </cell>
          <cell r="H302" t="str">
            <v>ROI</v>
          </cell>
          <cell r="I302" t="str">
            <v>Cider</v>
          </cell>
          <cell r="J302" t="str">
            <v>CASH</v>
          </cell>
          <cell r="K302" t="str">
            <v>CASH</v>
          </cell>
          <cell r="L302" t="str">
            <v>Keg</v>
          </cell>
          <cell r="M302" t="str">
            <v>50L</v>
          </cell>
          <cell r="N302">
            <v>1</v>
          </cell>
          <cell r="O302">
            <v>0.5</v>
          </cell>
          <cell r="P302" t="str">
            <v>Keg</v>
          </cell>
          <cell r="R302" t="str">
            <v>PURC</v>
          </cell>
          <cell r="S302" t="str">
            <v>WD1</v>
          </cell>
          <cell r="T302">
            <v>27001</v>
          </cell>
          <cell r="U302">
            <v>13500.5</v>
          </cell>
          <cell r="V302">
            <v>125278</v>
          </cell>
          <cell r="W302" t="str">
            <v>WD1</v>
          </cell>
          <cell r="X302">
            <v>14211.06</v>
          </cell>
          <cell r="Y302"/>
          <cell r="Z302"/>
          <cell r="AA302"/>
        </row>
        <row r="303">
          <cell r="A303">
            <v>2298</v>
          </cell>
          <cell r="B303" t="str">
            <v>F03</v>
          </cell>
          <cell r="C303">
            <v>101045</v>
          </cell>
          <cell r="D303">
            <v>101045</v>
          </cell>
          <cell r="E303" t="str">
            <v>Guinness XC   50LKeg</v>
          </cell>
          <cell r="F303">
            <v>4.2</v>
          </cell>
          <cell r="G303" t="str">
            <v>Major</v>
          </cell>
          <cell r="H303" t="str">
            <v>ROI</v>
          </cell>
          <cell r="I303" t="str">
            <v>STOUT</v>
          </cell>
          <cell r="J303" t="str">
            <v>GNS</v>
          </cell>
          <cell r="K303" t="str">
            <v>GD</v>
          </cell>
          <cell r="L303" t="str">
            <v>Keg</v>
          </cell>
          <cell r="M303" t="str">
            <v>50L</v>
          </cell>
          <cell r="N303">
            <v>1</v>
          </cell>
          <cell r="O303">
            <v>0.5</v>
          </cell>
          <cell r="P303" t="str">
            <v>Keg</v>
          </cell>
          <cell r="R303" t="str">
            <v>DN1</v>
          </cell>
          <cell r="S303" t="str">
            <v>DN1</v>
          </cell>
          <cell r="T303">
            <v>315999</v>
          </cell>
          <cell r="U303">
            <v>157999.5</v>
          </cell>
          <cell r="V303">
            <v>125185</v>
          </cell>
          <cell r="W303" t="str">
            <v>DN1</v>
          </cell>
          <cell r="X303">
            <v>169059.47</v>
          </cell>
          <cell r="Y303">
            <v>600010</v>
          </cell>
          <cell r="Z303" t="str">
            <v>DN1</v>
          </cell>
          <cell r="AA303">
            <v>103420.2791196</v>
          </cell>
        </row>
        <row r="304">
          <cell r="A304">
            <v>2299</v>
          </cell>
          <cell r="B304" t="str">
            <v>F03</v>
          </cell>
          <cell r="C304">
            <v>101044</v>
          </cell>
          <cell r="D304">
            <v>101044</v>
          </cell>
          <cell r="E304" t="str">
            <v>Guinness      50LKeg</v>
          </cell>
          <cell r="F304">
            <v>4.2</v>
          </cell>
          <cell r="G304" t="str">
            <v>Major</v>
          </cell>
          <cell r="H304" t="str">
            <v>ROI</v>
          </cell>
          <cell r="I304" t="str">
            <v>STOUT</v>
          </cell>
          <cell r="J304" t="str">
            <v>GNS</v>
          </cell>
          <cell r="K304" t="str">
            <v>GD</v>
          </cell>
          <cell r="L304" t="str">
            <v>Keg</v>
          </cell>
          <cell r="M304" t="str">
            <v>50L</v>
          </cell>
          <cell r="N304">
            <v>1</v>
          </cell>
          <cell r="O304">
            <v>0.5</v>
          </cell>
          <cell r="P304" t="str">
            <v>Keg</v>
          </cell>
          <cell r="R304" t="str">
            <v>DN1</v>
          </cell>
          <cell r="S304" t="str">
            <v>DN1</v>
          </cell>
          <cell r="T304">
            <v>3283201</v>
          </cell>
          <cell r="U304">
            <v>1641600.5</v>
          </cell>
          <cell r="V304">
            <v>125163</v>
          </cell>
          <cell r="W304" t="str">
            <v>DN1</v>
          </cell>
          <cell r="X304">
            <v>1756512.54</v>
          </cell>
          <cell r="Y304">
            <v>600010</v>
          </cell>
          <cell r="Z304" t="str">
            <v>DN1</v>
          </cell>
          <cell r="AA304">
            <v>1074527.3365604</v>
          </cell>
        </row>
        <row r="305">
          <cell r="A305">
            <v>2300</v>
          </cell>
          <cell r="B305" t="str">
            <v>F03</v>
          </cell>
          <cell r="C305">
            <v>102709</v>
          </cell>
          <cell r="D305">
            <v>102709</v>
          </cell>
          <cell r="E305" t="str">
            <v>Guinness DIB  330nrb 04x6BPW Std IE</v>
          </cell>
          <cell r="F305">
            <v>4.2</v>
          </cell>
          <cell r="G305" t="str">
            <v>Major</v>
          </cell>
          <cell r="H305" t="str">
            <v>ROI</v>
          </cell>
          <cell r="I305" t="str">
            <v>STOUT</v>
          </cell>
          <cell r="J305" t="str">
            <v>GNS</v>
          </cell>
          <cell r="K305" t="str">
            <v>GDIB</v>
          </cell>
          <cell r="L305" t="str">
            <v>Bottle</v>
          </cell>
          <cell r="M305">
            <v>330</v>
          </cell>
          <cell r="N305">
            <v>24</v>
          </cell>
          <cell r="O305">
            <v>7.9200000000000007E-2</v>
          </cell>
          <cell r="P305" t="str">
            <v>GDIB</v>
          </cell>
          <cell r="R305" t="str">
            <v>DN1</v>
          </cell>
          <cell r="S305" t="str">
            <v>RUNC</v>
          </cell>
          <cell r="T305">
            <v>11363</v>
          </cell>
          <cell r="U305">
            <v>899.94960000000003</v>
          </cell>
          <cell r="V305">
            <v>125097</v>
          </cell>
          <cell r="W305" t="str">
            <v>DN1</v>
          </cell>
          <cell r="X305">
            <v>575.47</v>
          </cell>
          <cell r="Y305">
            <v>600013</v>
          </cell>
          <cell r="Z305" t="str">
            <v>DN1</v>
          </cell>
          <cell r="AA305">
            <v>552.45383358000004</v>
          </cell>
        </row>
        <row r="306">
          <cell r="A306">
            <v>2301</v>
          </cell>
          <cell r="B306" t="str">
            <v>F03</v>
          </cell>
          <cell r="C306">
            <v>102418</v>
          </cell>
          <cell r="D306">
            <v>102418</v>
          </cell>
          <cell r="E306" t="str">
            <v>Guinness IDS  330can 04x6HCT ROI</v>
          </cell>
          <cell r="F306">
            <v>4.2</v>
          </cell>
          <cell r="G306" t="str">
            <v>Major</v>
          </cell>
          <cell r="H306" t="str">
            <v>ROI</v>
          </cell>
          <cell r="I306" t="str">
            <v>STOUT</v>
          </cell>
          <cell r="J306" t="str">
            <v>GNS</v>
          </cell>
          <cell r="K306" t="str">
            <v>GDIC</v>
          </cell>
          <cell r="L306" t="str">
            <v>Can</v>
          </cell>
          <cell r="M306">
            <v>330</v>
          </cell>
          <cell r="N306">
            <v>24</v>
          </cell>
          <cell r="O306">
            <v>7.9200000000000007E-2</v>
          </cell>
          <cell r="P306" t="str">
            <v>ICS</v>
          </cell>
          <cell r="R306" t="str">
            <v>DN1</v>
          </cell>
          <cell r="S306" t="str">
            <v>RUNC</v>
          </cell>
          <cell r="T306">
            <v>85857</v>
          </cell>
          <cell r="U306">
            <v>6799.8744000000006</v>
          </cell>
          <cell r="V306">
            <v>125097</v>
          </cell>
          <cell r="W306" t="str">
            <v>DN1</v>
          </cell>
          <cell r="X306">
            <v>4262.08</v>
          </cell>
          <cell r="Y306">
            <v>600013</v>
          </cell>
          <cell r="Z306" t="str">
            <v>DN1</v>
          </cell>
          <cell r="AA306">
            <v>4091.5908891599993</v>
          </cell>
        </row>
        <row r="307">
          <cell r="A307">
            <v>2302</v>
          </cell>
          <cell r="B307" t="str">
            <v>F03</v>
          </cell>
          <cell r="C307">
            <v>102713</v>
          </cell>
          <cell r="D307">
            <v>102713</v>
          </cell>
          <cell r="E307" t="str">
            <v>Guinness DIC  500can 03X8MPK IE Std</v>
          </cell>
          <cell r="F307">
            <v>4.2</v>
          </cell>
          <cell r="G307" t="str">
            <v>Major</v>
          </cell>
          <cell r="H307" t="str">
            <v>ROI</v>
          </cell>
          <cell r="I307" t="str">
            <v>STOUT</v>
          </cell>
          <cell r="J307" t="str">
            <v>GNS</v>
          </cell>
          <cell r="K307" t="str">
            <v>GDIC</v>
          </cell>
          <cell r="L307" t="str">
            <v>Can</v>
          </cell>
          <cell r="M307">
            <v>500</v>
          </cell>
          <cell r="N307">
            <v>24</v>
          </cell>
          <cell r="O307">
            <v>0.12</v>
          </cell>
          <cell r="P307" t="str">
            <v>ICS</v>
          </cell>
          <cell r="R307" t="str">
            <v>DN1</v>
          </cell>
          <cell r="S307" t="str">
            <v>RUNC</v>
          </cell>
          <cell r="T307">
            <v>82499</v>
          </cell>
          <cell r="U307">
            <v>9899.8799999999992</v>
          </cell>
          <cell r="V307">
            <v>125097</v>
          </cell>
          <cell r="W307" t="str">
            <v>DN1</v>
          </cell>
          <cell r="X307">
            <v>6218.91</v>
          </cell>
          <cell r="Y307">
            <v>600013</v>
          </cell>
          <cell r="Z307" t="str">
            <v>DN1</v>
          </cell>
          <cell r="AA307">
            <v>5966.7113003499999</v>
          </cell>
        </row>
        <row r="308">
          <cell r="A308">
            <v>2303</v>
          </cell>
          <cell r="B308" t="str">
            <v>F03</v>
          </cell>
          <cell r="C308">
            <v>102422</v>
          </cell>
          <cell r="D308">
            <v>102422</v>
          </cell>
          <cell r="E308" t="str">
            <v>Guinness IDS  500can 06x4HCT ROI</v>
          </cell>
          <cell r="F308">
            <v>4.2</v>
          </cell>
          <cell r="G308" t="str">
            <v>Major</v>
          </cell>
          <cell r="H308" t="str">
            <v>ROI</v>
          </cell>
          <cell r="I308" t="str">
            <v>STOUT</v>
          </cell>
          <cell r="J308" t="str">
            <v>GNS</v>
          </cell>
          <cell r="K308" t="str">
            <v>GDIC</v>
          </cell>
          <cell r="L308" t="str">
            <v>Can</v>
          </cell>
          <cell r="M308">
            <v>500</v>
          </cell>
          <cell r="N308">
            <v>24</v>
          </cell>
          <cell r="O308">
            <v>0.12</v>
          </cell>
          <cell r="P308" t="str">
            <v>ICS</v>
          </cell>
          <cell r="R308" t="str">
            <v>DN1</v>
          </cell>
          <cell r="S308" t="str">
            <v>RUNC</v>
          </cell>
          <cell r="T308">
            <v>683334</v>
          </cell>
          <cell r="U308">
            <v>82000.08</v>
          </cell>
          <cell r="V308">
            <v>125097</v>
          </cell>
          <cell r="W308" t="str">
            <v>DN1</v>
          </cell>
          <cell r="X308">
            <v>51510.879999999997</v>
          </cell>
          <cell r="Y308">
            <v>600013</v>
          </cell>
          <cell r="Z308" t="str">
            <v>DN1</v>
          </cell>
          <cell r="AA308">
            <v>49421.892383100007</v>
          </cell>
        </row>
        <row r="309">
          <cell r="A309">
            <v>2304</v>
          </cell>
          <cell r="B309" t="str">
            <v>F03</v>
          </cell>
          <cell r="C309">
            <v>101091</v>
          </cell>
          <cell r="D309">
            <v>101091</v>
          </cell>
          <cell r="E309" t="str">
            <v>GUINNESS 250ML NRB</v>
          </cell>
          <cell r="F309">
            <v>4.2</v>
          </cell>
          <cell r="G309" t="str">
            <v>Major</v>
          </cell>
          <cell r="H309" t="str">
            <v>ROI</v>
          </cell>
          <cell r="I309" t="str">
            <v>STOUT</v>
          </cell>
          <cell r="J309" t="str">
            <v>GNS</v>
          </cell>
          <cell r="K309" t="str">
            <v>GES</v>
          </cell>
          <cell r="L309" t="str">
            <v>Bottle</v>
          </cell>
          <cell r="M309">
            <v>250</v>
          </cell>
          <cell r="N309">
            <v>24</v>
          </cell>
          <cell r="O309">
            <v>0.06</v>
          </cell>
          <cell r="P309" t="str">
            <v>NRB</v>
          </cell>
          <cell r="R309" t="str">
            <v>DN1</v>
          </cell>
          <cell r="S309" t="str">
            <v>BF3</v>
          </cell>
          <cell r="T309">
            <v>100004</v>
          </cell>
          <cell r="U309">
            <v>6000.24</v>
          </cell>
          <cell r="V309">
            <v>125097</v>
          </cell>
          <cell r="W309" t="str">
            <v>DN1</v>
          </cell>
          <cell r="X309">
            <v>3617.6</v>
          </cell>
          <cell r="Y309">
            <v>600013</v>
          </cell>
          <cell r="Z309" t="str">
            <v>DN1</v>
          </cell>
          <cell r="AA309">
            <v>3472.9009104800002</v>
          </cell>
        </row>
        <row r="310">
          <cell r="A310">
            <v>2305</v>
          </cell>
          <cell r="B310" t="str">
            <v>F03</v>
          </cell>
          <cell r="C310">
            <v>100084</v>
          </cell>
          <cell r="D310">
            <v>100084</v>
          </cell>
          <cell r="E310" t="str">
            <v>Guinness ES71 330can 6x4HCT Standard</v>
          </cell>
          <cell r="F310">
            <v>5</v>
          </cell>
          <cell r="G310" t="str">
            <v>Major</v>
          </cell>
          <cell r="H310" t="str">
            <v>ROI</v>
          </cell>
          <cell r="I310" t="str">
            <v>STOUT</v>
          </cell>
          <cell r="J310" t="str">
            <v>GNS</v>
          </cell>
          <cell r="K310" t="str">
            <v>GES</v>
          </cell>
          <cell r="L310" t="str">
            <v>Can</v>
          </cell>
          <cell r="M310">
            <v>330</v>
          </cell>
          <cell r="N310">
            <v>24</v>
          </cell>
          <cell r="O310">
            <v>7.9200000000000007E-2</v>
          </cell>
          <cell r="P310" t="str">
            <v>Std</v>
          </cell>
          <cell r="R310" t="str">
            <v>DN1</v>
          </cell>
          <cell r="S310" t="str">
            <v>BF3</v>
          </cell>
          <cell r="T310">
            <v>6310</v>
          </cell>
          <cell r="U310">
            <v>499.75200000000007</v>
          </cell>
          <cell r="V310">
            <v>125232</v>
          </cell>
          <cell r="W310" t="str">
            <v>DN1</v>
          </cell>
          <cell r="X310">
            <v>507.25</v>
          </cell>
          <cell r="Y310">
            <v>600013</v>
          </cell>
          <cell r="Z310" t="str">
            <v>DN1</v>
          </cell>
          <cell r="AA310">
            <v>365.92636499999998</v>
          </cell>
        </row>
        <row r="311">
          <cell r="A311">
            <v>2306</v>
          </cell>
          <cell r="B311" t="str">
            <v>F03</v>
          </cell>
          <cell r="C311">
            <v>101000</v>
          </cell>
          <cell r="D311">
            <v>101000</v>
          </cell>
          <cell r="E311" t="str">
            <v>GUINNESS PCES ROI 330ML BOTTLE BEER RET</v>
          </cell>
          <cell r="F311">
            <v>4.2</v>
          </cell>
          <cell r="G311" t="str">
            <v>Major</v>
          </cell>
          <cell r="H311" t="str">
            <v>ROI</v>
          </cell>
          <cell r="I311" t="str">
            <v>STOUT</v>
          </cell>
          <cell r="J311" t="str">
            <v>GNS</v>
          </cell>
          <cell r="K311" t="str">
            <v>GES</v>
          </cell>
          <cell r="L311" t="str">
            <v>Bottle</v>
          </cell>
          <cell r="M311">
            <v>330</v>
          </cell>
          <cell r="N311">
            <v>24</v>
          </cell>
          <cell r="O311">
            <v>7.9200000000000007E-2</v>
          </cell>
          <cell r="P311" t="str">
            <v>RET</v>
          </cell>
          <cell r="R311" t="str">
            <v>DN1</v>
          </cell>
          <cell r="S311" t="str">
            <v>BF3</v>
          </cell>
          <cell r="T311">
            <v>56818</v>
          </cell>
          <cell r="U311">
            <v>4499.9856</v>
          </cell>
          <cell r="V311">
            <v>125097</v>
          </cell>
          <cell r="W311" t="str">
            <v>DN1</v>
          </cell>
          <cell r="X311">
            <v>2713.09</v>
          </cell>
          <cell r="Y311">
            <v>600013</v>
          </cell>
          <cell r="Z311" t="str">
            <v>DN1</v>
          </cell>
          <cell r="AA311">
            <v>2604.5626880999998</v>
          </cell>
        </row>
        <row r="312">
          <cell r="A312">
            <v>2307</v>
          </cell>
          <cell r="B312" t="str">
            <v>F03</v>
          </cell>
          <cell r="C312">
            <v>102862</v>
          </cell>
          <cell r="D312">
            <v>102862</v>
          </cell>
          <cell r="E312" t="str">
            <v>Guinness PCES  500nrb 04x4CPW</v>
          </cell>
          <cell r="F312">
            <v>4.0999999999999996</v>
          </cell>
          <cell r="G312" t="str">
            <v>Major</v>
          </cell>
          <cell r="H312" t="str">
            <v>ROI</v>
          </cell>
          <cell r="I312" t="str">
            <v>STOUT</v>
          </cell>
          <cell r="J312" t="str">
            <v>GNS</v>
          </cell>
          <cell r="K312" t="str">
            <v>GES</v>
          </cell>
          <cell r="L312" t="str">
            <v>Bottle</v>
          </cell>
          <cell r="M312">
            <v>500</v>
          </cell>
          <cell r="N312">
            <v>16</v>
          </cell>
          <cell r="O312">
            <v>0.08</v>
          </cell>
          <cell r="P312" t="str">
            <v>NRB</v>
          </cell>
          <cell r="R312" t="str">
            <v>DN1</v>
          </cell>
          <cell r="S312" t="str">
            <v>BF3</v>
          </cell>
          <cell r="T312">
            <v>61245</v>
          </cell>
          <cell r="U312">
            <v>4899.6000000000004</v>
          </cell>
          <cell r="V312">
            <v>125097</v>
          </cell>
          <cell r="W312" t="str">
            <v>DN1</v>
          </cell>
          <cell r="X312">
            <v>2954.34</v>
          </cell>
          <cell r="Y312">
            <v>600013</v>
          </cell>
          <cell r="Z312" t="str">
            <v>DN1</v>
          </cell>
          <cell r="AA312">
            <v>2835.8572450500001</v>
          </cell>
        </row>
        <row r="313">
          <cell r="A313">
            <v>2308</v>
          </cell>
          <cell r="B313" t="str">
            <v>F03</v>
          </cell>
          <cell r="C313">
            <v>101149</v>
          </cell>
          <cell r="D313">
            <v>101149</v>
          </cell>
          <cell r="E313" t="str">
            <v>Guinness PCES 500can x24    ROI</v>
          </cell>
          <cell r="F313">
            <v>4.0999999999999996</v>
          </cell>
          <cell r="G313" t="str">
            <v>Major</v>
          </cell>
          <cell r="H313" t="str">
            <v>ROI</v>
          </cell>
          <cell r="I313" t="str">
            <v>STOUT</v>
          </cell>
          <cell r="J313" t="str">
            <v>GNS</v>
          </cell>
          <cell r="K313" t="str">
            <v>GES</v>
          </cell>
          <cell r="L313" t="str">
            <v>Can</v>
          </cell>
          <cell r="M313">
            <v>500</v>
          </cell>
          <cell r="N313">
            <v>24</v>
          </cell>
          <cell r="O313">
            <v>0.12</v>
          </cell>
          <cell r="P313" t="str">
            <v>Std</v>
          </cell>
          <cell r="R313" t="str">
            <v>DN1</v>
          </cell>
          <cell r="S313" t="str">
            <v>BF3</v>
          </cell>
          <cell r="T313">
            <v>145837</v>
          </cell>
          <cell r="U313">
            <v>17500.439999999999</v>
          </cell>
          <cell r="V313">
            <v>125097</v>
          </cell>
          <cell r="W313" t="str">
            <v>DN1</v>
          </cell>
          <cell r="X313">
            <v>10551.19</v>
          </cell>
          <cell r="Y313">
            <v>600013</v>
          </cell>
          <cell r="Z313" t="str">
            <v>DN1</v>
          </cell>
          <cell r="AA313">
            <v>10129.138002400001</v>
          </cell>
        </row>
        <row r="314">
          <cell r="A314">
            <v>2309</v>
          </cell>
          <cell r="B314" t="str">
            <v>F03</v>
          </cell>
          <cell r="C314">
            <v>100992</v>
          </cell>
          <cell r="D314">
            <v>100992</v>
          </cell>
          <cell r="E314" t="str">
            <v>GUINNESS PCES ROI 568ML(PINTS) RET BOT</v>
          </cell>
          <cell r="F314">
            <v>4.2</v>
          </cell>
          <cell r="G314" t="str">
            <v>Major</v>
          </cell>
          <cell r="H314" t="str">
            <v>ROI</v>
          </cell>
          <cell r="I314" t="str">
            <v>STOUT</v>
          </cell>
          <cell r="J314" t="str">
            <v>GNS</v>
          </cell>
          <cell r="K314" t="str">
            <v>GES</v>
          </cell>
          <cell r="L314" t="str">
            <v>Bottle</v>
          </cell>
          <cell r="M314">
            <v>568</v>
          </cell>
          <cell r="N314">
            <v>12</v>
          </cell>
          <cell r="O314">
            <v>6.8159999999999998E-2</v>
          </cell>
          <cell r="P314" t="str">
            <v>RET</v>
          </cell>
          <cell r="R314" t="str">
            <v>DN1</v>
          </cell>
          <cell r="S314" t="str">
            <v>BF3</v>
          </cell>
          <cell r="T314">
            <v>535508</v>
          </cell>
          <cell r="U314">
            <v>36500.225279999999</v>
          </cell>
          <cell r="V314">
            <v>125097</v>
          </cell>
          <cell r="W314" t="str">
            <v>DN1</v>
          </cell>
          <cell r="X314">
            <v>22019.26</v>
          </cell>
          <cell r="Y314">
            <v>600013</v>
          </cell>
          <cell r="Z314" t="str">
            <v>DN1</v>
          </cell>
          <cell r="AA314">
            <v>21138.492849759998</v>
          </cell>
        </row>
        <row r="315">
          <cell r="A315">
            <v>2310</v>
          </cell>
          <cell r="B315" t="str">
            <v>F03</v>
          </cell>
          <cell r="C315">
            <v>101092</v>
          </cell>
          <cell r="D315">
            <v>101092</v>
          </cell>
          <cell r="E315" t="str">
            <v>HARP ROI 250ML 6xSW NRB</v>
          </cell>
          <cell r="F315">
            <v>4.2</v>
          </cell>
          <cell r="G315" t="str">
            <v>Major</v>
          </cell>
          <cell r="H315" t="str">
            <v>ROI</v>
          </cell>
          <cell r="I315" t="str">
            <v>LAGER</v>
          </cell>
          <cell r="J315" t="str">
            <v>HARP</v>
          </cell>
          <cell r="K315" t="str">
            <v>HARP</v>
          </cell>
          <cell r="L315" t="str">
            <v>Bottle</v>
          </cell>
          <cell r="M315">
            <v>250</v>
          </cell>
          <cell r="N315">
            <v>24</v>
          </cell>
          <cell r="O315">
            <v>0.06</v>
          </cell>
          <cell r="P315" t="str">
            <v>NRB</v>
          </cell>
          <cell r="R315" t="str">
            <v>DK2</v>
          </cell>
          <cell r="S315" t="str">
            <v>BF3</v>
          </cell>
          <cell r="T315">
            <v>8339</v>
          </cell>
          <cell r="U315">
            <v>500.34</v>
          </cell>
          <cell r="V315">
            <v>125301</v>
          </cell>
          <cell r="W315" t="str">
            <v>DK2</v>
          </cell>
          <cell r="X315">
            <v>335.18</v>
          </cell>
          <cell r="Y315">
            <v>600001</v>
          </cell>
          <cell r="Z315" t="str">
            <v>DK2</v>
          </cell>
          <cell r="AA315">
            <v>344.16712460999997</v>
          </cell>
        </row>
        <row r="316">
          <cell r="A316">
            <v>2311</v>
          </cell>
          <cell r="B316" t="str">
            <v>F03</v>
          </cell>
          <cell r="C316">
            <v>102305</v>
          </cell>
          <cell r="D316">
            <v>102305</v>
          </cell>
          <cell r="E316" t="str">
            <v>HARP 24X330 NEW LIVERY RET ROI</v>
          </cell>
          <cell r="F316">
            <v>4.2</v>
          </cell>
          <cell r="G316" t="str">
            <v>Major</v>
          </cell>
          <cell r="H316" t="str">
            <v>ROI</v>
          </cell>
          <cell r="I316" t="str">
            <v>LAGER</v>
          </cell>
          <cell r="J316" t="str">
            <v>HARP</v>
          </cell>
          <cell r="K316" t="str">
            <v>HARP</v>
          </cell>
          <cell r="L316" t="str">
            <v>Bottle</v>
          </cell>
          <cell r="M316">
            <v>330</v>
          </cell>
          <cell r="N316">
            <v>24</v>
          </cell>
          <cell r="O316">
            <v>7.9200000000000007E-2</v>
          </cell>
          <cell r="P316" t="str">
            <v>RET</v>
          </cell>
          <cell r="R316" t="str">
            <v>DK2</v>
          </cell>
          <cell r="S316" t="str">
            <v>BF3</v>
          </cell>
          <cell r="T316">
            <v>18936</v>
          </cell>
          <cell r="U316">
            <v>1499.7312000000002</v>
          </cell>
          <cell r="V316">
            <v>125301</v>
          </cell>
          <cell r="W316" t="str">
            <v>DK2</v>
          </cell>
          <cell r="X316">
            <v>1004.67</v>
          </cell>
          <cell r="Y316">
            <v>600001</v>
          </cell>
          <cell r="Z316" t="str">
            <v>DK2</v>
          </cell>
          <cell r="AA316">
            <v>1031.5950292800001</v>
          </cell>
        </row>
        <row r="317">
          <cell r="A317">
            <v>2312</v>
          </cell>
          <cell r="B317" t="str">
            <v>F03</v>
          </cell>
          <cell r="C317">
            <v>100978</v>
          </cell>
          <cell r="D317">
            <v>100978</v>
          </cell>
          <cell r="E317" t="str">
            <v>HARP ROI 4X6X500ML MULTIPACK</v>
          </cell>
          <cell r="F317">
            <v>4.2</v>
          </cell>
          <cell r="G317" t="str">
            <v>Major</v>
          </cell>
          <cell r="H317" t="str">
            <v>ROI</v>
          </cell>
          <cell r="I317" t="str">
            <v>LAGER</v>
          </cell>
          <cell r="J317" t="str">
            <v>HARP</v>
          </cell>
          <cell r="K317" t="str">
            <v>HARP</v>
          </cell>
          <cell r="L317" t="str">
            <v>Can</v>
          </cell>
          <cell r="M317">
            <v>500</v>
          </cell>
          <cell r="N317">
            <v>24</v>
          </cell>
          <cell r="O317">
            <v>0.12</v>
          </cell>
          <cell r="P317" t="str">
            <v>Std</v>
          </cell>
          <cell r="R317" t="str">
            <v>DK2</v>
          </cell>
          <cell r="S317" t="str">
            <v>BF3</v>
          </cell>
          <cell r="T317">
            <v>6666</v>
          </cell>
          <cell r="U317">
            <v>799.92</v>
          </cell>
          <cell r="V317">
            <v>125301</v>
          </cell>
          <cell r="W317" t="str">
            <v>DK2</v>
          </cell>
          <cell r="X317">
            <v>543.9</v>
          </cell>
          <cell r="Y317">
            <v>600001</v>
          </cell>
          <cell r="Z317" t="str">
            <v>DK2</v>
          </cell>
          <cell r="AA317">
            <v>558.48101298000006</v>
          </cell>
        </row>
        <row r="318">
          <cell r="A318">
            <v>2313</v>
          </cell>
          <cell r="B318" t="str">
            <v>F03</v>
          </cell>
          <cell r="C318">
            <v>100976</v>
          </cell>
          <cell r="D318">
            <v>100976</v>
          </cell>
          <cell r="E318" t="str">
            <v>HARP EXPORT 5% ROI 500ML CAN</v>
          </cell>
          <cell r="F318">
            <v>5</v>
          </cell>
          <cell r="G318" t="str">
            <v>Major</v>
          </cell>
          <cell r="H318" t="str">
            <v>ROI</v>
          </cell>
          <cell r="I318" t="str">
            <v>LAGER</v>
          </cell>
          <cell r="J318" t="str">
            <v>HARP</v>
          </cell>
          <cell r="K318" t="str">
            <v>HARP</v>
          </cell>
          <cell r="L318" t="str">
            <v>Can</v>
          </cell>
          <cell r="M318">
            <v>500</v>
          </cell>
          <cell r="N318">
            <v>24</v>
          </cell>
          <cell r="O318">
            <v>0.12</v>
          </cell>
          <cell r="P318" t="str">
            <v>Std</v>
          </cell>
          <cell r="R318" t="str">
            <v>DK2</v>
          </cell>
          <cell r="S318" t="str">
            <v>BF3</v>
          </cell>
          <cell r="T318">
            <v>14998</v>
          </cell>
          <cell r="U318">
            <v>1799.76</v>
          </cell>
          <cell r="V318">
            <v>125190</v>
          </cell>
          <cell r="W318" t="str">
            <v>DK2</v>
          </cell>
          <cell r="X318">
            <v>1826.76</v>
          </cell>
          <cell r="Y318">
            <v>600011</v>
          </cell>
          <cell r="Z318" t="str">
            <v>DK2</v>
          </cell>
          <cell r="AA318">
            <v>1467.3054831800002</v>
          </cell>
        </row>
        <row r="319">
          <cell r="A319">
            <v>2314</v>
          </cell>
          <cell r="B319" t="str">
            <v>F03</v>
          </cell>
          <cell r="C319">
            <v>102421</v>
          </cell>
          <cell r="D319">
            <v>102421</v>
          </cell>
          <cell r="E319" t="str">
            <v>HARP ROI 500ML CAN New Livery</v>
          </cell>
          <cell r="F319">
            <v>4.25</v>
          </cell>
          <cell r="G319" t="str">
            <v>Major</v>
          </cell>
          <cell r="H319" t="str">
            <v>ROI</v>
          </cell>
          <cell r="I319" t="str">
            <v>LAGER</v>
          </cell>
          <cell r="J319" t="str">
            <v>HARP</v>
          </cell>
          <cell r="K319" t="str">
            <v>HARP</v>
          </cell>
          <cell r="L319" t="str">
            <v>Can</v>
          </cell>
          <cell r="M319">
            <v>500</v>
          </cell>
          <cell r="N319">
            <v>24</v>
          </cell>
          <cell r="O319">
            <v>0.12</v>
          </cell>
          <cell r="P319" t="str">
            <v>Std</v>
          </cell>
          <cell r="R319" t="str">
            <v>DK2</v>
          </cell>
          <cell r="S319" t="str">
            <v>BF3</v>
          </cell>
          <cell r="T319">
            <v>416663</v>
          </cell>
          <cell r="U319">
            <v>49999.56</v>
          </cell>
          <cell r="V319">
            <v>125301</v>
          </cell>
          <cell r="W319" t="str">
            <v>DK2</v>
          </cell>
          <cell r="X319">
            <v>33494.71</v>
          </cell>
          <cell r="Y319">
            <v>600001</v>
          </cell>
          <cell r="Z319" t="str">
            <v>DK2</v>
          </cell>
          <cell r="AA319">
            <v>34392.364011199999</v>
          </cell>
        </row>
        <row r="320">
          <cell r="A320">
            <v>2315</v>
          </cell>
          <cell r="B320" t="str">
            <v>F03</v>
          </cell>
          <cell r="C320">
            <v>102304</v>
          </cell>
          <cell r="D320">
            <v>102304</v>
          </cell>
          <cell r="E320" t="str">
            <v>HARP 12X568ml NEW LIVERY RET BOTTLE ROI</v>
          </cell>
          <cell r="F320">
            <v>4.2</v>
          </cell>
          <cell r="G320" t="str">
            <v>Major</v>
          </cell>
          <cell r="H320" t="str">
            <v>ROI</v>
          </cell>
          <cell r="I320" t="str">
            <v>LAGER</v>
          </cell>
          <cell r="J320" t="str">
            <v>HARP</v>
          </cell>
          <cell r="K320" t="str">
            <v>HARP</v>
          </cell>
          <cell r="L320" t="str">
            <v>Bottle</v>
          </cell>
          <cell r="M320">
            <v>568</v>
          </cell>
          <cell r="N320">
            <v>12</v>
          </cell>
          <cell r="O320">
            <v>6.8159999999999998E-2</v>
          </cell>
          <cell r="P320" t="str">
            <v>RET</v>
          </cell>
          <cell r="R320" t="str">
            <v>DK2</v>
          </cell>
          <cell r="S320" t="str">
            <v>BF3</v>
          </cell>
          <cell r="T320">
            <v>36675</v>
          </cell>
          <cell r="U320">
            <v>2499.768</v>
          </cell>
          <cell r="V320">
            <v>125301</v>
          </cell>
          <cell r="W320" t="str">
            <v>DK2</v>
          </cell>
          <cell r="X320">
            <v>1675.58</v>
          </cell>
          <cell r="Y320">
            <v>600001</v>
          </cell>
          <cell r="Z320" t="str">
            <v>DK2</v>
          </cell>
          <cell r="AA320">
            <v>1720.5331747499999</v>
          </cell>
        </row>
        <row r="321">
          <cell r="A321">
            <v>2316</v>
          </cell>
          <cell r="B321" t="str">
            <v>F03</v>
          </cell>
          <cell r="C321">
            <v>101032</v>
          </cell>
          <cell r="D321">
            <v>101032</v>
          </cell>
          <cell r="E321" t="str">
            <v>Harp          50LKeg  IE</v>
          </cell>
          <cell r="F321">
            <v>4.2</v>
          </cell>
          <cell r="G321" t="str">
            <v>Major</v>
          </cell>
          <cell r="H321" t="str">
            <v>ROI</v>
          </cell>
          <cell r="I321" t="str">
            <v>LAGER</v>
          </cell>
          <cell r="J321" t="str">
            <v>HARP</v>
          </cell>
          <cell r="K321" t="str">
            <v>HARP</v>
          </cell>
          <cell r="L321" t="str">
            <v>Keg</v>
          </cell>
          <cell r="M321" t="str">
            <v>50L</v>
          </cell>
          <cell r="N321">
            <v>1</v>
          </cell>
          <cell r="O321">
            <v>0.5</v>
          </cell>
          <cell r="P321" t="str">
            <v>Keg</v>
          </cell>
          <cell r="R321" t="str">
            <v>DK2</v>
          </cell>
          <cell r="S321" t="str">
            <v>DK2</v>
          </cell>
          <cell r="T321">
            <v>108000</v>
          </cell>
          <cell r="U321">
            <v>54000</v>
          </cell>
          <cell r="V321">
            <v>125153</v>
          </cell>
          <cell r="W321" t="str">
            <v>DK2</v>
          </cell>
          <cell r="X321">
            <v>54037.8</v>
          </cell>
          <cell r="Y321">
            <v>600001</v>
          </cell>
          <cell r="Z321" t="str">
            <v>DK2</v>
          </cell>
          <cell r="AA321">
            <v>38658.643199999999</v>
          </cell>
        </row>
        <row r="322">
          <cell r="A322">
            <v>2317</v>
          </cell>
          <cell r="B322" t="str">
            <v>F03</v>
          </cell>
          <cell r="C322">
            <v>100973</v>
          </cell>
          <cell r="D322">
            <v>100973</v>
          </cell>
          <cell r="E322" t="str">
            <v>HOFFMANS ROI 500ML CAN</v>
          </cell>
          <cell r="F322">
            <v>4</v>
          </cell>
          <cell r="G322" t="str">
            <v>Major</v>
          </cell>
          <cell r="H322" t="str">
            <v>ROI</v>
          </cell>
          <cell r="I322" t="str">
            <v>LAGER</v>
          </cell>
          <cell r="J322" t="str">
            <v>HOF</v>
          </cell>
          <cell r="K322" t="str">
            <v>HOF</v>
          </cell>
          <cell r="L322" t="str">
            <v>Can</v>
          </cell>
          <cell r="M322">
            <v>500</v>
          </cell>
          <cell r="N322">
            <v>24</v>
          </cell>
          <cell r="O322">
            <v>0.12</v>
          </cell>
          <cell r="P322" t="str">
            <v>Std</v>
          </cell>
          <cell r="R322" t="str">
            <v>DK2</v>
          </cell>
          <cell r="S322" t="str">
            <v>BF3</v>
          </cell>
          <cell r="T322">
            <v>24999</v>
          </cell>
          <cell r="U322">
            <v>2999.88</v>
          </cell>
          <cell r="V322">
            <v>125175</v>
          </cell>
          <cell r="W322" t="str">
            <v>DK2</v>
          </cell>
          <cell r="X322">
            <v>3044.88</v>
          </cell>
          <cell r="Y322">
            <v>600001</v>
          </cell>
          <cell r="Z322" t="str">
            <v>DK2</v>
          </cell>
          <cell r="AA322">
            <v>2075.8457128499999</v>
          </cell>
        </row>
        <row r="323">
          <cell r="A323">
            <v>2318</v>
          </cell>
          <cell r="B323" t="str">
            <v>F03</v>
          </cell>
          <cell r="C323">
            <v>100977</v>
          </cell>
          <cell r="D323">
            <v>100977</v>
          </cell>
          <cell r="E323" t="str">
            <v>HUDSON BLUE 500ML CAN</v>
          </cell>
          <cell r="F323">
            <v>4.5</v>
          </cell>
          <cell r="G323" t="str">
            <v>Major</v>
          </cell>
          <cell r="H323" t="str">
            <v>ROI</v>
          </cell>
          <cell r="I323" t="str">
            <v>CIDER</v>
          </cell>
          <cell r="J323" t="str">
            <v>HUD</v>
          </cell>
          <cell r="K323" t="str">
            <v>HUD</v>
          </cell>
          <cell r="L323" t="str">
            <v>Can</v>
          </cell>
          <cell r="M323">
            <v>500</v>
          </cell>
          <cell r="N323">
            <v>24</v>
          </cell>
          <cell r="O323">
            <v>0.12</v>
          </cell>
          <cell r="P323" t="str">
            <v>Std</v>
          </cell>
          <cell r="R323" t="str">
            <v>PURC</v>
          </cell>
          <cell r="S323" t="str">
            <v>BF3</v>
          </cell>
          <cell r="T323">
            <v>41667</v>
          </cell>
          <cell r="U323">
            <v>5000.04</v>
          </cell>
          <cell r="V323">
            <v>125219</v>
          </cell>
          <cell r="W323" t="str">
            <v>Bought</v>
          </cell>
          <cell r="X323">
            <v>2842.02</v>
          </cell>
          <cell r="Y323"/>
          <cell r="Z323"/>
          <cell r="AA323"/>
        </row>
        <row r="324">
          <cell r="A324">
            <v>2319</v>
          </cell>
          <cell r="B324" t="str">
            <v>F03</v>
          </cell>
          <cell r="C324">
            <v>101040</v>
          </cell>
          <cell r="D324">
            <v>101040</v>
          </cell>
          <cell r="E324" t="str">
            <v>Hudson Blue   50LKeg</v>
          </cell>
          <cell r="F324">
            <v>4.5</v>
          </cell>
          <cell r="G324" t="str">
            <v>Major</v>
          </cell>
          <cell r="H324" t="str">
            <v>ROI</v>
          </cell>
          <cell r="I324" t="str">
            <v>CIDER</v>
          </cell>
          <cell r="J324" t="str">
            <v>HUD</v>
          </cell>
          <cell r="K324" t="str">
            <v>HUD</v>
          </cell>
          <cell r="L324" t="str">
            <v>Keg</v>
          </cell>
          <cell r="M324" t="str">
            <v>50L</v>
          </cell>
          <cell r="N324">
            <v>1</v>
          </cell>
          <cell r="O324">
            <v>0.5</v>
          </cell>
          <cell r="P324" t="str">
            <v>Keg</v>
          </cell>
          <cell r="R324" t="str">
            <v>PURC</v>
          </cell>
          <cell r="S324" t="str">
            <v>WD1</v>
          </cell>
          <cell r="T324">
            <v>599</v>
          </cell>
          <cell r="U324">
            <v>299.5</v>
          </cell>
          <cell r="V324">
            <v>125218</v>
          </cell>
          <cell r="W324" t="str">
            <v>WD1</v>
          </cell>
          <cell r="X324">
            <v>315.26</v>
          </cell>
          <cell r="Y324"/>
          <cell r="Z324"/>
          <cell r="AA324"/>
        </row>
        <row r="325">
          <cell r="A325">
            <v>2320</v>
          </cell>
          <cell r="B325" t="str">
            <v>F03</v>
          </cell>
          <cell r="C325">
            <v>101002</v>
          </cell>
          <cell r="D325">
            <v>101002</v>
          </cell>
          <cell r="E325" t="str">
            <v>KALIBER ROI 330ML BOTTLE BEER RETURNABLE</v>
          </cell>
          <cell r="F325">
            <v>0</v>
          </cell>
          <cell r="G325" t="str">
            <v>Major</v>
          </cell>
          <cell r="H325" t="str">
            <v>ROI</v>
          </cell>
          <cell r="I325" t="str">
            <v>NAB/LABS</v>
          </cell>
          <cell r="J325" t="str">
            <v>KAL</v>
          </cell>
          <cell r="K325" t="str">
            <v>KAL</v>
          </cell>
          <cell r="L325" t="str">
            <v>Bottle</v>
          </cell>
          <cell r="M325">
            <v>330</v>
          </cell>
          <cell r="N325">
            <v>24</v>
          </cell>
          <cell r="O325">
            <v>7.9200000000000007E-2</v>
          </cell>
          <cell r="P325" t="str">
            <v>RET</v>
          </cell>
          <cell r="R325" t="str">
            <v>DK2</v>
          </cell>
          <cell r="S325" t="str">
            <v>BF3</v>
          </cell>
          <cell r="T325">
            <v>7194</v>
          </cell>
          <cell r="U325">
            <v>569.76480000000004</v>
          </cell>
          <cell r="V325">
            <v>125257</v>
          </cell>
          <cell r="W325" t="str">
            <v>Runc</v>
          </cell>
          <cell r="X325">
            <v>422.04708757370605</v>
          </cell>
          <cell r="Y325">
            <v>600029</v>
          </cell>
          <cell r="Z325" t="str">
            <v>DK2</v>
          </cell>
          <cell r="AA325">
            <v>412.04457482342474</v>
          </cell>
        </row>
        <row r="326">
          <cell r="A326">
            <v>2321</v>
          </cell>
          <cell r="B326" t="str">
            <v>F03</v>
          </cell>
          <cell r="C326">
            <v>100974</v>
          </cell>
          <cell r="D326">
            <v>100974</v>
          </cell>
          <cell r="E326" t="str">
            <v>KALIBER 500ML CAN</v>
          </cell>
          <cell r="F326">
            <v>0</v>
          </cell>
          <cell r="G326" t="str">
            <v>Major</v>
          </cell>
          <cell r="H326" t="str">
            <v>ROI</v>
          </cell>
          <cell r="I326" t="str">
            <v>NAB/LABS</v>
          </cell>
          <cell r="J326" t="str">
            <v>KAL</v>
          </cell>
          <cell r="K326" t="str">
            <v>KAL</v>
          </cell>
          <cell r="L326" t="str">
            <v>Can</v>
          </cell>
          <cell r="M326">
            <v>500</v>
          </cell>
          <cell r="N326">
            <v>24</v>
          </cell>
          <cell r="O326">
            <v>0.12</v>
          </cell>
          <cell r="P326" t="str">
            <v>Std</v>
          </cell>
          <cell r="R326" t="str">
            <v>DK2</v>
          </cell>
          <cell r="S326" t="str">
            <v>BF3</v>
          </cell>
          <cell r="T326">
            <v>4585</v>
          </cell>
          <cell r="U326">
            <v>550.20000000000005</v>
          </cell>
          <cell r="V326">
            <v>125257</v>
          </cell>
          <cell r="W326" t="str">
            <v>Runc</v>
          </cell>
          <cell r="X326">
            <v>407.5546744605021</v>
          </cell>
          <cell r="Y326">
            <v>600029</v>
          </cell>
          <cell r="Z326" t="str">
            <v>DK2</v>
          </cell>
          <cell r="AA326">
            <v>397.89563179025504</v>
          </cell>
        </row>
        <row r="327">
          <cell r="A327">
            <v>2322</v>
          </cell>
          <cell r="B327" t="str">
            <v>F03</v>
          </cell>
          <cell r="C327">
            <v>101029</v>
          </cell>
          <cell r="D327">
            <v>101029</v>
          </cell>
          <cell r="E327" t="str">
            <v>Kilkenny      500CAN 06x4HCT New F/W-70</v>
          </cell>
          <cell r="F327">
            <v>4.3</v>
          </cell>
          <cell r="G327" t="str">
            <v>Major</v>
          </cell>
          <cell r="H327" t="str">
            <v>ROI</v>
          </cell>
          <cell r="I327" t="str">
            <v>ALE</v>
          </cell>
          <cell r="J327" t="str">
            <v>KILK</v>
          </cell>
          <cell r="K327" t="str">
            <v>KDIC</v>
          </cell>
          <cell r="L327" t="str">
            <v>Can</v>
          </cell>
          <cell r="M327">
            <v>500</v>
          </cell>
          <cell r="N327">
            <v>24</v>
          </cell>
          <cell r="O327">
            <v>0.12</v>
          </cell>
          <cell r="P327" t="str">
            <v>ICS</v>
          </cell>
          <cell r="R327" t="str">
            <v>DN1</v>
          </cell>
          <cell r="S327" t="str">
            <v>RUNC</v>
          </cell>
          <cell r="T327">
            <v>25832</v>
          </cell>
          <cell r="U327">
            <v>3099.84</v>
          </cell>
          <cell r="V327">
            <v>125254</v>
          </cell>
          <cell r="W327" t="str">
            <v>DN1</v>
          </cell>
          <cell r="X327">
            <v>3229.1</v>
          </cell>
          <cell r="Y327">
            <v>600009</v>
          </cell>
          <cell r="Z327" t="str">
            <v>DN1</v>
          </cell>
          <cell r="AA327">
            <v>2194.8213047200002</v>
          </cell>
        </row>
        <row r="328">
          <cell r="A328">
            <v>2323</v>
          </cell>
          <cell r="B328" t="str">
            <v>F03</v>
          </cell>
          <cell r="C328">
            <v>101066</v>
          </cell>
          <cell r="D328">
            <v>101066</v>
          </cell>
          <cell r="E328" t="str">
            <v>Kilkenny      50LKeg</v>
          </cell>
          <cell r="F328">
            <v>4.3</v>
          </cell>
          <cell r="G328" t="str">
            <v>Major</v>
          </cell>
          <cell r="H328" t="str">
            <v>ROI</v>
          </cell>
          <cell r="I328" t="str">
            <v>ALE</v>
          </cell>
          <cell r="J328" t="str">
            <v>KILK</v>
          </cell>
          <cell r="K328" t="str">
            <v>KD</v>
          </cell>
          <cell r="L328" t="str">
            <v>Keg</v>
          </cell>
          <cell r="M328" t="str">
            <v>50L</v>
          </cell>
          <cell r="N328">
            <v>1</v>
          </cell>
          <cell r="O328">
            <v>0.5</v>
          </cell>
          <cell r="P328" t="str">
            <v>Keg</v>
          </cell>
          <cell r="R328" t="str">
            <v>KY1</v>
          </cell>
          <cell r="S328" t="str">
            <v>KY1</v>
          </cell>
          <cell r="T328">
            <v>11600</v>
          </cell>
          <cell r="U328">
            <v>5800</v>
          </cell>
          <cell r="V328">
            <v>125201</v>
          </cell>
          <cell r="W328" t="str">
            <v>KY1</v>
          </cell>
          <cell r="X328">
            <v>6359.7</v>
          </cell>
          <cell r="Y328">
            <v>600009</v>
          </cell>
          <cell r="Z328" t="str">
            <v>KY1</v>
          </cell>
          <cell r="AA328">
            <v>3800.6878000000002</v>
          </cell>
        </row>
        <row r="329">
          <cell r="A329">
            <v>2324</v>
          </cell>
          <cell r="B329" t="str">
            <v>F03</v>
          </cell>
          <cell r="C329">
            <v>101003</v>
          </cell>
          <cell r="D329">
            <v>101003</v>
          </cell>
          <cell r="E329" t="str">
            <v>MACARDLES ROI 330ML BOTTLE BEER RET</v>
          </cell>
          <cell r="F329">
            <v>4</v>
          </cell>
          <cell r="G329" t="str">
            <v>Major</v>
          </cell>
          <cell r="H329" t="str">
            <v>ROI</v>
          </cell>
          <cell r="I329" t="str">
            <v>ALE</v>
          </cell>
          <cell r="J329" t="str">
            <v>MAC</v>
          </cell>
          <cell r="K329" t="str">
            <v>MAC</v>
          </cell>
          <cell r="L329" t="str">
            <v>Bottle</v>
          </cell>
          <cell r="M329">
            <v>330</v>
          </cell>
          <cell r="N329">
            <v>24</v>
          </cell>
          <cell r="O329">
            <v>7.9200000000000007E-2</v>
          </cell>
          <cell r="P329" t="str">
            <v>RET</v>
          </cell>
          <cell r="R329" t="str">
            <v>WD1</v>
          </cell>
          <cell r="S329" t="str">
            <v>BF3</v>
          </cell>
          <cell r="T329">
            <v>3788</v>
          </cell>
          <cell r="U329">
            <v>300.00960000000003</v>
          </cell>
          <cell r="V329">
            <v>125328</v>
          </cell>
          <cell r="W329" t="str">
            <v>WD1</v>
          </cell>
          <cell r="X329">
            <v>200.98</v>
          </cell>
          <cell r="Y329">
            <v>600030</v>
          </cell>
          <cell r="Z329" t="str">
            <v>WD1</v>
          </cell>
          <cell r="AA329">
            <v>208.89369196000001</v>
          </cell>
        </row>
        <row r="330">
          <cell r="A330">
            <v>2325</v>
          </cell>
          <cell r="B330" t="str">
            <v>F03</v>
          </cell>
          <cell r="C330">
            <v>100969</v>
          </cell>
          <cell r="D330">
            <v>100969</v>
          </cell>
          <cell r="E330" t="str">
            <v>MACARDLES ROI 500ML CAN</v>
          </cell>
          <cell r="F330">
            <v>4</v>
          </cell>
          <cell r="G330" t="str">
            <v>Major</v>
          </cell>
          <cell r="H330" t="str">
            <v>ROI</v>
          </cell>
          <cell r="I330" t="str">
            <v>ALE</v>
          </cell>
          <cell r="J330" t="str">
            <v>MAC</v>
          </cell>
          <cell r="K330" t="str">
            <v>MAC</v>
          </cell>
          <cell r="L330" t="str">
            <v>Can</v>
          </cell>
          <cell r="M330">
            <v>500</v>
          </cell>
          <cell r="N330">
            <v>24</v>
          </cell>
          <cell r="O330">
            <v>0.12</v>
          </cell>
          <cell r="P330" t="str">
            <v>Std</v>
          </cell>
          <cell r="R330" t="str">
            <v>WD1</v>
          </cell>
          <cell r="S330" t="str">
            <v>BF3</v>
          </cell>
          <cell r="T330">
            <v>34998</v>
          </cell>
          <cell r="U330">
            <v>4199.76</v>
          </cell>
          <cell r="V330">
            <v>125328</v>
          </cell>
          <cell r="W330" t="str">
            <v>WD1</v>
          </cell>
          <cell r="X330">
            <v>2813.42</v>
          </cell>
          <cell r="Y330">
            <v>600030</v>
          </cell>
          <cell r="Z330" t="str">
            <v>WD1</v>
          </cell>
          <cell r="AA330">
            <v>2924.2508903999997</v>
          </cell>
        </row>
        <row r="331">
          <cell r="A331">
            <v>2326</v>
          </cell>
          <cell r="B331" t="str">
            <v>F03</v>
          </cell>
          <cell r="C331">
            <v>100994</v>
          </cell>
          <cell r="D331">
            <v>100994</v>
          </cell>
          <cell r="E331" t="str">
            <v>MACARDLES ROI 568ML(PINTS) RETURN BOTTLE</v>
          </cell>
          <cell r="F331">
            <v>4</v>
          </cell>
          <cell r="G331" t="str">
            <v>Major</v>
          </cell>
          <cell r="H331" t="str">
            <v>ROI</v>
          </cell>
          <cell r="I331" t="str">
            <v>ALE</v>
          </cell>
          <cell r="J331" t="str">
            <v>MAC</v>
          </cell>
          <cell r="K331" t="str">
            <v>MAC</v>
          </cell>
          <cell r="L331" t="str">
            <v>Bottle</v>
          </cell>
          <cell r="M331">
            <v>568</v>
          </cell>
          <cell r="N331">
            <v>12</v>
          </cell>
          <cell r="O331">
            <v>6.8159999999999998E-2</v>
          </cell>
          <cell r="P331" t="str">
            <v>RET</v>
          </cell>
          <cell r="R331" t="str">
            <v>WD1</v>
          </cell>
          <cell r="S331" t="str">
            <v>BF3</v>
          </cell>
          <cell r="T331">
            <v>49880</v>
          </cell>
          <cell r="U331">
            <v>3399.8208</v>
          </cell>
          <cell r="V331">
            <v>125328</v>
          </cell>
          <cell r="W331" t="str">
            <v>WD1</v>
          </cell>
          <cell r="X331">
            <v>2278.88</v>
          </cell>
          <cell r="Y331">
            <v>600030</v>
          </cell>
          <cell r="Z331" t="str">
            <v>WD1</v>
          </cell>
          <cell r="AA331">
            <v>2368.6505624000001</v>
          </cell>
        </row>
        <row r="332">
          <cell r="A332">
            <v>2327</v>
          </cell>
          <cell r="B332" t="str">
            <v>F03</v>
          </cell>
          <cell r="C332">
            <v>101037</v>
          </cell>
          <cell r="D332">
            <v>101037</v>
          </cell>
          <cell r="E332" t="str">
            <v>Macardles     50LKeg</v>
          </cell>
          <cell r="F332">
            <v>3.4</v>
          </cell>
          <cell r="G332" t="str">
            <v>Major</v>
          </cell>
          <cell r="H332" t="str">
            <v>ROI</v>
          </cell>
          <cell r="I332" t="str">
            <v>ALE</v>
          </cell>
          <cell r="J332" t="str">
            <v>MAC</v>
          </cell>
          <cell r="K332" t="str">
            <v>MAC</v>
          </cell>
          <cell r="L332" t="str">
            <v>Keg</v>
          </cell>
          <cell r="M332" t="str">
            <v>50L</v>
          </cell>
          <cell r="N332">
            <v>1</v>
          </cell>
          <cell r="O332">
            <v>0.5</v>
          </cell>
          <cell r="P332" t="str">
            <v>Keg</v>
          </cell>
          <cell r="R332" t="str">
            <v>WD1</v>
          </cell>
          <cell r="S332" t="str">
            <v>DK2</v>
          </cell>
          <cell r="T332">
            <v>2600</v>
          </cell>
          <cell r="U332">
            <v>1300</v>
          </cell>
          <cell r="V332">
            <v>125329</v>
          </cell>
          <cell r="W332" t="str">
            <v>WD1</v>
          </cell>
          <cell r="X332">
            <v>1300.9100000000001</v>
          </cell>
          <cell r="Y332">
            <v>600025</v>
          </cell>
          <cell r="Z332" t="str">
            <v>WD1</v>
          </cell>
          <cell r="AA332">
            <v>839.67884000000004</v>
          </cell>
        </row>
        <row r="333">
          <cell r="A333">
            <v>2328</v>
          </cell>
          <cell r="B333" t="str">
            <v>F03</v>
          </cell>
          <cell r="C333">
            <v>101006</v>
          </cell>
          <cell r="D333">
            <v>101006</v>
          </cell>
          <cell r="E333" t="str">
            <v>SATZENBRAU ROI 330ML RETURNABLE BOTTLE</v>
          </cell>
          <cell r="F333">
            <v>5.5</v>
          </cell>
          <cell r="G333" t="str">
            <v>Major</v>
          </cell>
          <cell r="H333" t="str">
            <v>ROI</v>
          </cell>
          <cell r="I333" t="str">
            <v>LAGER</v>
          </cell>
          <cell r="J333" t="str">
            <v>SATZ</v>
          </cell>
          <cell r="K333" t="str">
            <v>SATZ</v>
          </cell>
          <cell r="L333" t="str">
            <v>Bottle</v>
          </cell>
          <cell r="M333">
            <v>330</v>
          </cell>
          <cell r="N333">
            <v>24</v>
          </cell>
          <cell r="O333">
            <v>7.9200000000000007E-2</v>
          </cell>
          <cell r="P333" t="str">
            <v>RET</v>
          </cell>
          <cell r="R333" t="str">
            <v>DK2</v>
          </cell>
          <cell r="S333" t="str">
            <v>BF3</v>
          </cell>
          <cell r="T333">
            <v>210858</v>
          </cell>
          <cell r="U333">
            <v>16699.953600000001</v>
          </cell>
          <cell r="V333">
            <v>125176</v>
          </cell>
          <cell r="W333" t="str">
            <v>DK2</v>
          </cell>
          <cell r="X333">
            <v>16950.45</v>
          </cell>
          <cell r="Y333">
            <v>600018</v>
          </cell>
          <cell r="Z333" t="str">
            <v>DK2</v>
          </cell>
          <cell r="AA333">
            <v>14181.423476399999</v>
          </cell>
        </row>
        <row r="334">
          <cell r="A334">
            <v>2329</v>
          </cell>
          <cell r="B334" t="str">
            <v>F03</v>
          </cell>
          <cell r="C334">
            <v>100971</v>
          </cell>
          <cell r="D334">
            <v>100971</v>
          </cell>
          <cell r="E334" t="str">
            <v>SATZENBRAU ROI 500ML CAN</v>
          </cell>
          <cell r="F334">
            <v>5.5</v>
          </cell>
          <cell r="G334" t="str">
            <v>Major</v>
          </cell>
          <cell r="H334" t="str">
            <v>ROI</v>
          </cell>
          <cell r="I334" t="str">
            <v>LAGER</v>
          </cell>
          <cell r="J334" t="str">
            <v>SATZ</v>
          </cell>
          <cell r="K334" t="str">
            <v>SATZ</v>
          </cell>
          <cell r="L334" t="str">
            <v>Can</v>
          </cell>
          <cell r="M334">
            <v>500</v>
          </cell>
          <cell r="N334">
            <v>24</v>
          </cell>
          <cell r="O334">
            <v>0.12</v>
          </cell>
          <cell r="P334" t="str">
            <v>Std</v>
          </cell>
          <cell r="R334" t="str">
            <v>DK2</v>
          </cell>
          <cell r="S334" t="str">
            <v>BF3</v>
          </cell>
          <cell r="T334">
            <v>59164</v>
          </cell>
          <cell r="U334">
            <v>7099.68</v>
          </cell>
          <cell r="V334">
            <v>125177</v>
          </cell>
          <cell r="W334" t="str">
            <v>DK2</v>
          </cell>
          <cell r="X334">
            <v>7206.18</v>
          </cell>
          <cell r="Y334">
            <v>600018</v>
          </cell>
          <cell r="Z334" t="str">
            <v>DK2</v>
          </cell>
          <cell r="AA334">
            <v>6028.9743010000002</v>
          </cell>
        </row>
        <row r="335">
          <cell r="A335">
            <v>2330</v>
          </cell>
          <cell r="B335" t="str">
            <v>F03</v>
          </cell>
          <cell r="C335">
            <v>102618</v>
          </cell>
          <cell r="D335">
            <v>102618</v>
          </cell>
          <cell r="E335" t="str">
            <v>SMITHWICKS ROI 250ML NRB 3.8% ROI</v>
          </cell>
          <cell r="F335">
            <v>3.8</v>
          </cell>
          <cell r="G335" t="str">
            <v>Major</v>
          </cell>
          <cell r="H335" t="str">
            <v>ROI</v>
          </cell>
          <cell r="I335" t="str">
            <v>ALE</v>
          </cell>
          <cell r="J335" t="str">
            <v>SMK</v>
          </cell>
          <cell r="K335" t="str">
            <v>SMK</v>
          </cell>
          <cell r="L335" t="str">
            <v>Bottle</v>
          </cell>
          <cell r="M335">
            <v>250</v>
          </cell>
          <cell r="N335">
            <v>24</v>
          </cell>
          <cell r="O335">
            <v>0.06</v>
          </cell>
          <cell r="P335" t="str">
            <v>NRB</v>
          </cell>
          <cell r="R335" t="str">
            <v>WD1</v>
          </cell>
          <cell r="S335" t="str">
            <v>BF3</v>
          </cell>
          <cell r="T335">
            <v>15006</v>
          </cell>
          <cell r="U335">
            <v>900.36</v>
          </cell>
          <cell r="V335">
            <v>125330</v>
          </cell>
          <cell r="W335" t="str">
            <v>WD1</v>
          </cell>
          <cell r="X335">
            <v>578.48</v>
          </cell>
          <cell r="Y335">
            <v>600025</v>
          </cell>
          <cell r="Z335" t="str">
            <v>WD1</v>
          </cell>
          <cell r="AA335">
            <v>601.26535998000008</v>
          </cell>
        </row>
        <row r="336">
          <cell r="A336">
            <v>2331</v>
          </cell>
          <cell r="B336" t="str">
            <v>F03</v>
          </cell>
          <cell r="C336">
            <v>102599</v>
          </cell>
          <cell r="D336">
            <v>102599</v>
          </cell>
          <cell r="E336" t="str">
            <v>Smithwicks    330rb  1x24    ROI 3.8%</v>
          </cell>
          <cell r="F336">
            <v>3.8</v>
          </cell>
          <cell r="G336" t="str">
            <v>Major</v>
          </cell>
          <cell r="H336" t="str">
            <v>ROI</v>
          </cell>
          <cell r="I336" t="str">
            <v>ALE</v>
          </cell>
          <cell r="J336" t="str">
            <v>SMK</v>
          </cell>
          <cell r="K336" t="str">
            <v>SMK</v>
          </cell>
          <cell r="L336" t="str">
            <v>Bottle</v>
          </cell>
          <cell r="M336">
            <v>330</v>
          </cell>
          <cell r="N336">
            <v>24</v>
          </cell>
          <cell r="O336">
            <v>7.9200000000000007E-2</v>
          </cell>
          <cell r="P336" t="str">
            <v>RET</v>
          </cell>
          <cell r="R336" t="str">
            <v>WD1</v>
          </cell>
          <cell r="S336" t="str">
            <v>BF3</v>
          </cell>
          <cell r="T336">
            <v>23992</v>
          </cell>
          <cell r="U336">
            <v>1900.1664000000001</v>
          </cell>
          <cell r="V336">
            <v>125330</v>
          </cell>
          <cell r="W336" t="str">
            <v>WD1</v>
          </cell>
          <cell r="X336">
            <v>1220.8499999999999</v>
          </cell>
          <cell r="Y336">
            <v>600025</v>
          </cell>
          <cell r="Z336" t="str">
            <v>WD1</v>
          </cell>
          <cell r="AA336">
            <v>1268.94143848</v>
          </cell>
        </row>
        <row r="337">
          <cell r="A337">
            <v>2332</v>
          </cell>
          <cell r="B337" t="str">
            <v>F03</v>
          </cell>
          <cell r="C337">
            <v>102546</v>
          </cell>
          <cell r="D337">
            <v>102546</v>
          </cell>
          <cell r="E337" t="str">
            <v>Smithwicks    500can 04X6MPK 3.8%ABV ROI</v>
          </cell>
          <cell r="F337">
            <v>3.8</v>
          </cell>
          <cell r="G337" t="str">
            <v>Major</v>
          </cell>
          <cell r="H337" t="str">
            <v>ROI</v>
          </cell>
          <cell r="I337" t="str">
            <v>ALE</v>
          </cell>
          <cell r="J337" t="str">
            <v>SMK</v>
          </cell>
          <cell r="K337" t="str">
            <v>SMK</v>
          </cell>
          <cell r="L337" t="str">
            <v>Can</v>
          </cell>
          <cell r="M337">
            <v>500</v>
          </cell>
          <cell r="N337">
            <v>24</v>
          </cell>
          <cell r="O337">
            <v>0.12</v>
          </cell>
          <cell r="P337" t="str">
            <v>Std</v>
          </cell>
          <cell r="R337" t="str">
            <v>WD1</v>
          </cell>
          <cell r="S337" t="str">
            <v>BF3</v>
          </cell>
          <cell r="T337">
            <v>11668</v>
          </cell>
          <cell r="U337">
            <v>1400.16</v>
          </cell>
          <cell r="V337">
            <v>125330</v>
          </cell>
          <cell r="W337" t="str">
            <v>WD1</v>
          </cell>
          <cell r="X337">
            <v>913.09</v>
          </cell>
          <cell r="Y337">
            <v>600025</v>
          </cell>
          <cell r="Z337" t="str">
            <v>WD1</v>
          </cell>
          <cell r="AA337">
            <v>949.05995159999998</v>
          </cell>
        </row>
        <row r="338">
          <cell r="A338">
            <v>2333</v>
          </cell>
          <cell r="B338" t="str">
            <v>F03</v>
          </cell>
          <cell r="C338">
            <v>102544</v>
          </cell>
          <cell r="D338">
            <v>102544</v>
          </cell>
          <cell r="E338" t="str">
            <v>SMITHWICKS    500CAN 06X4HCT 3.8%ABV ROI</v>
          </cell>
          <cell r="F338">
            <v>3.8</v>
          </cell>
          <cell r="G338" t="str">
            <v>Major</v>
          </cell>
          <cell r="H338" t="str">
            <v>ROI</v>
          </cell>
          <cell r="I338" t="str">
            <v>ALE</v>
          </cell>
          <cell r="J338" t="str">
            <v>SMK</v>
          </cell>
          <cell r="K338" t="str">
            <v>SMK</v>
          </cell>
          <cell r="L338" t="str">
            <v>Can</v>
          </cell>
          <cell r="M338">
            <v>500</v>
          </cell>
          <cell r="N338">
            <v>24</v>
          </cell>
          <cell r="O338">
            <v>0.12</v>
          </cell>
          <cell r="P338" t="str">
            <v>Std</v>
          </cell>
          <cell r="R338" t="str">
            <v>WD1</v>
          </cell>
          <cell r="S338" t="str">
            <v>BF3</v>
          </cell>
          <cell r="T338">
            <v>151663</v>
          </cell>
          <cell r="U338">
            <v>18199.560000000001</v>
          </cell>
          <cell r="V338">
            <v>125330</v>
          </cell>
          <cell r="W338" t="str">
            <v>WD1</v>
          </cell>
          <cell r="X338">
            <v>11693.13</v>
          </cell>
          <cell r="Y338">
            <v>600025</v>
          </cell>
          <cell r="Z338" t="str">
            <v>WD1</v>
          </cell>
          <cell r="AA338">
            <v>12153.76474895</v>
          </cell>
        </row>
        <row r="339">
          <cell r="A339">
            <v>2334</v>
          </cell>
          <cell r="B339" t="str">
            <v>F03</v>
          </cell>
          <cell r="C339">
            <v>102620</v>
          </cell>
          <cell r="D339">
            <v>102620</v>
          </cell>
          <cell r="E339" t="str">
            <v>SMITHWICKS ROI 568ML BOTTLE RET 3.8%</v>
          </cell>
          <cell r="F339">
            <v>3.8</v>
          </cell>
          <cell r="G339" t="str">
            <v>Major</v>
          </cell>
          <cell r="H339" t="str">
            <v>ROI</v>
          </cell>
          <cell r="I339" t="str">
            <v>ALE</v>
          </cell>
          <cell r="J339" t="str">
            <v>SMK</v>
          </cell>
          <cell r="K339" t="str">
            <v>SMK</v>
          </cell>
          <cell r="L339" t="str">
            <v>Bottle</v>
          </cell>
          <cell r="M339">
            <v>568</v>
          </cell>
          <cell r="N339">
            <v>12</v>
          </cell>
          <cell r="O339">
            <v>6.8159999999999998E-2</v>
          </cell>
          <cell r="P339" t="str">
            <v>RET</v>
          </cell>
          <cell r="R339" t="str">
            <v>WD1</v>
          </cell>
          <cell r="S339" t="str">
            <v>BF3</v>
          </cell>
          <cell r="T339">
            <v>124702</v>
          </cell>
          <cell r="U339">
            <v>8499.6883199999993</v>
          </cell>
          <cell r="V339">
            <v>125330</v>
          </cell>
          <cell r="W339" t="str">
            <v>WD1</v>
          </cell>
          <cell r="X339">
            <v>5464.21</v>
          </cell>
          <cell r="Y339">
            <v>600025</v>
          </cell>
          <cell r="Z339" t="str">
            <v>WD1</v>
          </cell>
          <cell r="AA339">
            <v>5679.4690396599999</v>
          </cell>
        </row>
        <row r="340">
          <cell r="A340">
            <v>2335</v>
          </cell>
          <cell r="B340" t="str">
            <v>F03</v>
          </cell>
          <cell r="C340">
            <v>101038</v>
          </cell>
          <cell r="D340">
            <v>101038</v>
          </cell>
          <cell r="E340" t="str">
            <v>Smithwicks    50LKeg  IE</v>
          </cell>
          <cell r="F340">
            <v>3.8</v>
          </cell>
          <cell r="G340" t="str">
            <v>Major</v>
          </cell>
          <cell r="H340" t="str">
            <v>ROI</v>
          </cell>
          <cell r="I340" t="str">
            <v>ALE</v>
          </cell>
          <cell r="J340" t="str">
            <v>SMK</v>
          </cell>
          <cell r="K340" t="str">
            <v>SMK</v>
          </cell>
          <cell r="L340" t="str">
            <v>Keg</v>
          </cell>
          <cell r="M340" t="str">
            <v>50L</v>
          </cell>
          <cell r="N340">
            <v>1</v>
          </cell>
          <cell r="O340">
            <v>0.5</v>
          </cell>
          <cell r="P340" t="str">
            <v>Keg</v>
          </cell>
          <cell r="R340" t="str">
            <v>WD1</v>
          </cell>
          <cell r="S340" t="str">
            <v>WD1</v>
          </cell>
          <cell r="T340">
            <v>741000</v>
          </cell>
          <cell r="U340">
            <v>370500</v>
          </cell>
          <cell r="V340">
            <v>125217</v>
          </cell>
          <cell r="W340" t="str">
            <v>WD1</v>
          </cell>
          <cell r="X340">
            <v>392730</v>
          </cell>
          <cell r="Y340">
            <v>600025</v>
          </cell>
          <cell r="Z340" t="str">
            <v>WD1</v>
          </cell>
          <cell r="AA340">
            <v>258666.50159999999</v>
          </cell>
        </row>
        <row r="341">
          <cell r="A341">
            <v>2336</v>
          </cell>
          <cell r="B341" t="str">
            <v>F03</v>
          </cell>
          <cell r="C341">
            <v>100877</v>
          </cell>
          <cell r="D341">
            <v>101082</v>
          </cell>
          <cell r="E341" t="str">
            <v>IRISH DRT STOUT C 30L KEG 6MTH DD-A018</v>
          </cell>
          <cell r="F341">
            <v>4.2</v>
          </cell>
          <cell r="G341" t="str">
            <v>Venture</v>
          </cell>
          <cell r="H341" t="str">
            <v>Romania</v>
          </cell>
          <cell r="I341" t="str">
            <v>STOUT</v>
          </cell>
          <cell r="J341" t="str">
            <v>GNS</v>
          </cell>
          <cell r="K341" t="str">
            <v>GD</v>
          </cell>
          <cell r="L341" t="str">
            <v>Keg</v>
          </cell>
          <cell r="M341" t="str">
            <v>30L</v>
          </cell>
          <cell r="N341">
            <v>1</v>
          </cell>
          <cell r="O341">
            <v>0.3</v>
          </cell>
          <cell r="P341" t="str">
            <v>Keg</v>
          </cell>
          <cell r="R341" t="str">
            <v>DN1</v>
          </cell>
          <cell r="S341" t="str">
            <v>DN1</v>
          </cell>
          <cell r="T341">
            <v>2700</v>
          </cell>
          <cell r="U341">
            <v>810</v>
          </cell>
          <cell r="V341">
            <v>125185</v>
          </cell>
          <cell r="W341" t="str">
            <v>DN1</v>
          </cell>
          <cell r="X341">
            <v>866.7</v>
          </cell>
          <cell r="Y341">
            <v>600010</v>
          </cell>
          <cell r="Z341" t="str">
            <v>DN1</v>
          </cell>
          <cell r="AA341">
            <v>530.19414000000006</v>
          </cell>
        </row>
        <row r="342">
          <cell r="A342">
            <v>2337</v>
          </cell>
          <cell r="B342" t="str">
            <v>F03</v>
          </cell>
          <cell r="C342">
            <v>102740</v>
          </cell>
          <cell r="D342">
            <v>102740</v>
          </cell>
          <cell r="E342" t="str">
            <v>Smirnoff Ice  275nrb 1x24CTN Std</v>
          </cell>
          <cell r="F342">
            <v>5.5</v>
          </cell>
          <cell r="G342" t="str">
            <v>RTD</v>
          </cell>
          <cell r="H342" t="str">
            <v>RTD</v>
          </cell>
          <cell r="I342" t="str">
            <v>SMIRNOFF</v>
          </cell>
          <cell r="J342" t="str">
            <v>SMIRNOFF</v>
          </cell>
          <cell r="K342" t="str">
            <v>SMIRNOFF</v>
          </cell>
          <cell r="L342" t="str">
            <v>BOTTLE</v>
          </cell>
          <cell r="M342">
            <v>275</v>
          </cell>
          <cell r="N342">
            <v>24</v>
          </cell>
          <cell r="O342">
            <v>6.6000000000000003E-2</v>
          </cell>
          <cell r="P342" t="str">
            <v>NRB</v>
          </cell>
          <cell r="R342" t="str">
            <v>PURC</v>
          </cell>
          <cell r="S342" t="str">
            <v>BF3</v>
          </cell>
          <cell r="T342">
            <v>1000000</v>
          </cell>
          <cell r="U342">
            <v>66000</v>
          </cell>
          <cell r="V342">
            <v>125311</v>
          </cell>
          <cell r="W342" t="str">
            <v>Bought</v>
          </cell>
          <cell r="X342">
            <v>66990</v>
          </cell>
          <cell r="Y342"/>
          <cell r="Z342"/>
          <cell r="AA342"/>
        </row>
        <row r="343">
          <cell r="A343">
            <v>2338</v>
          </cell>
          <cell r="B343" t="str">
            <v>F03</v>
          </cell>
          <cell r="C343">
            <v>102740</v>
          </cell>
          <cell r="D343">
            <v>102740</v>
          </cell>
          <cell r="E343" t="str">
            <v>Smirnoff Ice  275nrb 1x24CTN Std</v>
          </cell>
          <cell r="F343">
            <v>5.5</v>
          </cell>
          <cell r="G343" t="str">
            <v>RTD</v>
          </cell>
          <cell r="H343" t="str">
            <v>RTD</v>
          </cell>
          <cell r="I343" t="str">
            <v>SMIRNOFF</v>
          </cell>
          <cell r="J343" t="str">
            <v>SMIRNOFF</v>
          </cell>
          <cell r="K343" t="str">
            <v>SMIRNOFF</v>
          </cell>
          <cell r="L343" t="str">
            <v>BOTTLE</v>
          </cell>
          <cell r="M343">
            <v>275</v>
          </cell>
          <cell r="N343">
            <v>24</v>
          </cell>
          <cell r="O343">
            <v>6.6000000000000003E-2</v>
          </cell>
          <cell r="P343" t="str">
            <v>NRB</v>
          </cell>
          <cell r="R343" t="str">
            <v>PURC</v>
          </cell>
          <cell r="S343" t="str">
            <v>RUNC</v>
          </cell>
          <cell r="T343">
            <v>2400000</v>
          </cell>
          <cell r="U343">
            <v>158400</v>
          </cell>
          <cell r="V343">
            <v>125310</v>
          </cell>
          <cell r="W343" t="str">
            <v>Bought</v>
          </cell>
          <cell r="X343">
            <v>47681.26</v>
          </cell>
          <cell r="Y343"/>
          <cell r="Z343"/>
          <cell r="AA343"/>
        </row>
        <row r="344">
          <cell r="A344">
            <v>2339</v>
          </cell>
          <cell r="B344" t="str">
            <v>F03</v>
          </cell>
          <cell r="C344">
            <v>100654</v>
          </cell>
          <cell r="D344">
            <v>101047</v>
          </cell>
          <cell r="E344" t="str">
            <v>Guinness IDS  30LKeg         Euro 6pp</v>
          </cell>
          <cell r="F344">
            <v>4.2</v>
          </cell>
          <cell r="G344" t="str">
            <v>Venture</v>
          </cell>
          <cell r="H344" t="str">
            <v>Russia</v>
          </cell>
          <cell r="I344" t="str">
            <v>STOUT</v>
          </cell>
          <cell r="J344" t="str">
            <v>GNS</v>
          </cell>
          <cell r="K344" t="str">
            <v>GD</v>
          </cell>
          <cell r="L344" t="str">
            <v>Keg</v>
          </cell>
          <cell r="M344" t="str">
            <v>30L</v>
          </cell>
          <cell r="N344">
            <v>1</v>
          </cell>
          <cell r="O344">
            <v>0.3</v>
          </cell>
          <cell r="P344" t="str">
            <v>Keg</v>
          </cell>
          <cell r="R344" t="str">
            <v>DN1</v>
          </cell>
          <cell r="S344" t="str">
            <v>DN1</v>
          </cell>
          <cell r="T344">
            <v>14067</v>
          </cell>
          <cell r="U344">
            <v>4220.1000000000004</v>
          </cell>
          <cell r="V344">
            <v>125163</v>
          </cell>
          <cell r="W344" t="str">
            <v>DN1</v>
          </cell>
          <cell r="X344">
            <v>4515.51</v>
          </cell>
          <cell r="Y344">
            <v>600010</v>
          </cell>
          <cell r="Z344" t="str">
            <v>DN1</v>
          </cell>
          <cell r="AA344">
            <v>2762.3114694000001</v>
          </cell>
        </row>
        <row r="345">
          <cell r="A345">
            <v>2340</v>
          </cell>
          <cell r="B345" t="str">
            <v>F03</v>
          </cell>
          <cell r="C345">
            <v>101190</v>
          </cell>
          <cell r="D345">
            <v>101190</v>
          </cell>
          <cell r="E345" t="str">
            <v>Guinness ES71 330nrb 06x4CPT EEuro 54pp</v>
          </cell>
          <cell r="F345">
            <v>5</v>
          </cell>
          <cell r="G345" t="str">
            <v>Venture</v>
          </cell>
          <cell r="H345" t="str">
            <v>Russia</v>
          </cell>
          <cell r="I345" t="str">
            <v>STOUT</v>
          </cell>
          <cell r="J345" t="str">
            <v>GNS</v>
          </cell>
          <cell r="K345" t="str">
            <v>GES</v>
          </cell>
          <cell r="L345" t="str">
            <v>Bottle</v>
          </cell>
          <cell r="M345">
            <v>330</v>
          </cell>
          <cell r="N345">
            <v>24</v>
          </cell>
          <cell r="O345">
            <v>7.9200000000000007E-2</v>
          </cell>
          <cell r="P345" t="str">
            <v>NRB</v>
          </cell>
          <cell r="R345" t="str">
            <v>DN1</v>
          </cell>
          <cell r="S345" t="str">
            <v>BF3</v>
          </cell>
          <cell r="T345">
            <v>13131</v>
          </cell>
          <cell r="U345">
            <v>1039.9752000000001</v>
          </cell>
          <cell r="V345">
            <v>125232</v>
          </cell>
          <cell r="W345" t="str">
            <v>DN1</v>
          </cell>
          <cell r="X345">
            <v>757.9</v>
          </cell>
          <cell r="Y345">
            <v>600013</v>
          </cell>
          <cell r="Z345" t="str">
            <v>DN1</v>
          </cell>
          <cell r="AA345">
            <v>784.42926362999992</v>
          </cell>
        </row>
        <row r="346">
          <cell r="A346">
            <v>2341</v>
          </cell>
          <cell r="B346" t="str">
            <v>F03</v>
          </cell>
          <cell r="C346">
            <v>100565</v>
          </cell>
          <cell r="D346">
            <v>100565</v>
          </cell>
          <cell r="E346" t="str">
            <v>Guinness FES  330nrb 06x4CPW Russia 54pp</v>
          </cell>
          <cell r="F346">
            <v>7.5</v>
          </cell>
          <cell r="G346" t="str">
            <v>Venture</v>
          </cell>
          <cell r="H346" t="str">
            <v>Russia</v>
          </cell>
          <cell r="I346" t="str">
            <v>STOUT</v>
          </cell>
          <cell r="J346" t="str">
            <v>GNS</v>
          </cell>
          <cell r="K346" t="str">
            <v>GFE</v>
          </cell>
          <cell r="L346" t="str">
            <v>Bottle</v>
          </cell>
          <cell r="M346">
            <v>330</v>
          </cell>
          <cell r="N346">
            <v>24</v>
          </cell>
          <cell r="O346">
            <v>7.9200000000000007E-2</v>
          </cell>
          <cell r="P346" t="str">
            <v>NRB</v>
          </cell>
          <cell r="R346" t="str">
            <v>DN1</v>
          </cell>
          <cell r="S346" t="str">
            <v>BF3</v>
          </cell>
          <cell r="T346">
            <v>5682</v>
          </cell>
          <cell r="U346">
            <v>450.01440000000002</v>
          </cell>
          <cell r="V346">
            <v>125066</v>
          </cell>
          <cell r="W346" t="str">
            <v>DN1</v>
          </cell>
          <cell r="X346">
            <v>456.76</v>
          </cell>
          <cell r="Y346">
            <v>600020</v>
          </cell>
          <cell r="Z346" t="str">
            <v>DN1</v>
          </cell>
          <cell r="AA346">
            <v>447.62909639999998</v>
          </cell>
        </row>
        <row r="347">
          <cell r="A347">
            <v>2342</v>
          </cell>
          <cell r="B347" t="str">
            <v>F03</v>
          </cell>
          <cell r="C347">
            <v>100607</v>
          </cell>
          <cell r="D347">
            <v>100607</v>
          </cell>
          <cell r="E347" t="str">
            <v>Harp Lager    330nrb 06x4CPT Russia 54pp</v>
          </cell>
          <cell r="F347">
            <v>5</v>
          </cell>
          <cell r="G347" t="str">
            <v>Venture</v>
          </cell>
          <cell r="H347" t="str">
            <v>Russia</v>
          </cell>
          <cell r="I347" t="str">
            <v>LAGER</v>
          </cell>
          <cell r="J347" t="str">
            <v>HARP</v>
          </cell>
          <cell r="K347" t="str">
            <v>HARP</v>
          </cell>
          <cell r="L347" t="str">
            <v>Bottle</v>
          </cell>
          <cell r="M347">
            <v>330</v>
          </cell>
          <cell r="N347">
            <v>24</v>
          </cell>
          <cell r="O347">
            <v>7.9200000000000007E-2</v>
          </cell>
          <cell r="P347" t="str">
            <v>NRB</v>
          </cell>
          <cell r="R347" t="str">
            <v>DK2</v>
          </cell>
          <cell r="S347" t="str">
            <v>RUNC</v>
          </cell>
          <cell r="T347">
            <v>4419</v>
          </cell>
          <cell r="U347">
            <v>349.98480000000001</v>
          </cell>
          <cell r="V347">
            <v>125071</v>
          </cell>
          <cell r="W347" t="str">
            <v>DK2</v>
          </cell>
          <cell r="X347">
            <v>355.3</v>
          </cell>
          <cell r="Y347">
            <v>600011</v>
          </cell>
          <cell r="Z347" t="str">
            <v>DK2</v>
          </cell>
          <cell r="AA347">
            <v>305.02898729999998</v>
          </cell>
        </row>
        <row r="348">
          <cell r="A348">
            <v>2343</v>
          </cell>
          <cell r="B348" t="str">
            <v>F03</v>
          </cell>
          <cell r="C348">
            <v>100653</v>
          </cell>
          <cell r="D348">
            <v>101078</v>
          </cell>
          <cell r="E348" t="str">
            <v>Harp Lager    30LKeg         Euro 6pp</v>
          </cell>
          <cell r="F348">
            <v>5</v>
          </cell>
          <cell r="G348" t="str">
            <v>Venture</v>
          </cell>
          <cell r="H348" t="str">
            <v>Russia</v>
          </cell>
          <cell r="I348" t="str">
            <v>LAGER</v>
          </cell>
          <cell r="J348" t="str">
            <v>HARP</v>
          </cell>
          <cell r="K348" t="str">
            <v>HARP</v>
          </cell>
          <cell r="L348" t="str">
            <v>Keg</v>
          </cell>
          <cell r="M348" t="str">
            <v>30L</v>
          </cell>
          <cell r="N348">
            <v>1</v>
          </cell>
          <cell r="O348">
            <v>0.3</v>
          </cell>
          <cell r="P348" t="str">
            <v>Keg</v>
          </cell>
          <cell r="R348" t="str">
            <v>DK2</v>
          </cell>
          <cell r="S348" t="str">
            <v>DK2</v>
          </cell>
          <cell r="T348">
            <v>8400</v>
          </cell>
          <cell r="U348">
            <v>2520</v>
          </cell>
          <cell r="V348">
            <v>125161</v>
          </cell>
          <cell r="W348" t="str">
            <v>DK2</v>
          </cell>
          <cell r="X348">
            <v>2521.7600000000002</v>
          </cell>
          <cell r="Y348">
            <v>600011</v>
          </cell>
          <cell r="Z348" t="str">
            <v>DK2</v>
          </cell>
          <cell r="AA348">
            <v>2164.9345199999998</v>
          </cell>
        </row>
        <row r="349">
          <cell r="A349">
            <v>2344</v>
          </cell>
          <cell r="B349" t="str">
            <v>F03</v>
          </cell>
          <cell r="C349">
            <v>100605</v>
          </cell>
          <cell r="D349">
            <v>100605</v>
          </cell>
          <cell r="E349" t="str">
            <v>Kilkenny      330nrb 06x4CPT Russia 54pp</v>
          </cell>
          <cell r="F349">
            <v>5</v>
          </cell>
          <cell r="G349" t="str">
            <v>Venture</v>
          </cell>
          <cell r="H349" t="str">
            <v>Russia</v>
          </cell>
          <cell r="I349" t="str">
            <v>ALE</v>
          </cell>
          <cell r="J349" t="str">
            <v>KILK</v>
          </cell>
          <cell r="K349" t="str">
            <v>KIB</v>
          </cell>
          <cell r="L349" t="str">
            <v>Bottle</v>
          </cell>
          <cell r="M349">
            <v>330</v>
          </cell>
          <cell r="N349">
            <v>24</v>
          </cell>
          <cell r="O349">
            <v>7.9200000000000007E-2</v>
          </cell>
          <cell r="P349" t="str">
            <v>NRB</v>
          </cell>
          <cell r="R349" t="str">
            <v>DN1</v>
          </cell>
          <cell r="S349" t="str">
            <v>RUNC</v>
          </cell>
          <cell r="T349">
            <v>4419</v>
          </cell>
          <cell r="U349">
            <v>349.98480000000001</v>
          </cell>
          <cell r="V349">
            <v>125034</v>
          </cell>
          <cell r="W349" t="str">
            <v>DN1</v>
          </cell>
          <cell r="X349">
            <v>364.58</v>
          </cell>
          <cell r="Y349">
            <v>600024</v>
          </cell>
          <cell r="Z349" t="str">
            <v>DN1</v>
          </cell>
          <cell r="AA349">
            <v>328.12126722000005</v>
          </cell>
        </row>
        <row r="350">
          <cell r="A350">
            <v>2345</v>
          </cell>
          <cell r="B350" t="str">
            <v>F03</v>
          </cell>
          <cell r="C350">
            <v>100655</v>
          </cell>
          <cell r="D350">
            <v>101058</v>
          </cell>
          <cell r="E350" t="str">
            <v>Kilkenny      30LKeg         Europe 6pp</v>
          </cell>
          <cell r="F350">
            <v>4.3</v>
          </cell>
          <cell r="G350" t="str">
            <v>Venture</v>
          </cell>
          <cell r="H350" t="str">
            <v>Russia</v>
          </cell>
          <cell r="I350" t="str">
            <v>ALE</v>
          </cell>
          <cell r="J350" t="str">
            <v>KILK</v>
          </cell>
          <cell r="K350" t="str">
            <v>KD</v>
          </cell>
          <cell r="L350" t="str">
            <v>Keg</v>
          </cell>
          <cell r="M350" t="str">
            <v>30L</v>
          </cell>
          <cell r="N350">
            <v>1</v>
          </cell>
          <cell r="O350">
            <v>0.3</v>
          </cell>
          <cell r="P350" t="str">
            <v>Keg</v>
          </cell>
          <cell r="R350" t="str">
            <v>KY1</v>
          </cell>
          <cell r="S350" t="str">
            <v>KY1</v>
          </cell>
          <cell r="T350">
            <v>3833</v>
          </cell>
          <cell r="U350">
            <v>1149.9000000000001</v>
          </cell>
          <cell r="V350">
            <v>125201</v>
          </cell>
          <cell r="W350" t="str">
            <v>KY1</v>
          </cell>
          <cell r="X350">
            <v>1260.67</v>
          </cell>
          <cell r="Y350">
            <v>600009</v>
          </cell>
          <cell r="Z350" t="str">
            <v>KY1</v>
          </cell>
          <cell r="AA350">
            <v>856.87979889999997</v>
          </cell>
        </row>
        <row r="351">
          <cell r="A351">
            <v>2346</v>
          </cell>
          <cell r="B351" t="str">
            <v>F03</v>
          </cell>
          <cell r="C351">
            <v>102436</v>
          </cell>
          <cell r="D351">
            <v>102436</v>
          </cell>
          <cell r="E351" t="str">
            <v>Guinness IDS  440can 06x4HCT Far East 80</v>
          </cell>
          <cell r="F351">
            <v>4.2</v>
          </cell>
          <cell r="G351" t="str">
            <v>Venture</v>
          </cell>
          <cell r="H351" t="str">
            <v>Singapore</v>
          </cell>
          <cell r="I351" t="str">
            <v>STOUT</v>
          </cell>
          <cell r="J351" t="str">
            <v>GNS</v>
          </cell>
          <cell r="K351" t="str">
            <v>GDIC</v>
          </cell>
          <cell r="L351" t="str">
            <v>Can</v>
          </cell>
          <cell r="M351">
            <v>440</v>
          </cell>
          <cell r="N351">
            <v>24</v>
          </cell>
          <cell r="O351">
            <v>0.1056</v>
          </cell>
          <cell r="P351" t="str">
            <v>ICS</v>
          </cell>
          <cell r="R351" t="str">
            <v>DN1</v>
          </cell>
          <cell r="S351" t="str">
            <v>RUNC</v>
          </cell>
          <cell r="T351">
            <v>1061</v>
          </cell>
          <cell r="U351">
            <v>112.0416</v>
          </cell>
          <cell r="V351">
            <v>125097</v>
          </cell>
          <cell r="W351" t="str">
            <v>DN1</v>
          </cell>
          <cell r="X351">
            <v>70.34</v>
          </cell>
          <cell r="Y351">
            <v>600013</v>
          </cell>
          <cell r="Z351" t="str">
            <v>DN1</v>
          </cell>
          <cell r="AA351">
            <v>67.528077090000011</v>
          </cell>
        </row>
        <row r="352">
          <cell r="A352">
            <v>2347</v>
          </cell>
          <cell r="B352" t="str">
            <v>F03</v>
          </cell>
          <cell r="C352">
            <v>102504</v>
          </cell>
          <cell r="D352">
            <v>102504</v>
          </cell>
          <cell r="E352" t="str">
            <v>Kilkenny      440can 06x4HCT As/Pacific</v>
          </cell>
          <cell r="F352">
            <v>4.3</v>
          </cell>
          <cell r="G352" t="str">
            <v>Venture</v>
          </cell>
          <cell r="H352" t="str">
            <v>Singapore</v>
          </cell>
          <cell r="I352" t="str">
            <v>ALE</v>
          </cell>
          <cell r="J352" t="str">
            <v>KILK</v>
          </cell>
          <cell r="K352" t="str">
            <v>KDIC</v>
          </cell>
          <cell r="L352" t="str">
            <v>Can</v>
          </cell>
          <cell r="M352">
            <v>440</v>
          </cell>
          <cell r="N352">
            <v>24</v>
          </cell>
          <cell r="O352">
            <v>0.1056</v>
          </cell>
          <cell r="P352" t="str">
            <v>ICS</v>
          </cell>
          <cell r="R352" t="str">
            <v>DN1</v>
          </cell>
          <cell r="S352" t="str">
            <v>RUNC</v>
          </cell>
          <cell r="T352">
            <v>9498</v>
          </cell>
          <cell r="U352">
            <v>1002.9888</v>
          </cell>
          <cell r="V352">
            <v>125254</v>
          </cell>
          <cell r="W352" t="str">
            <v>DN1</v>
          </cell>
          <cell r="X352">
            <v>1044.81</v>
          </cell>
          <cell r="Y352">
            <v>600009</v>
          </cell>
          <cell r="Z352" t="str">
            <v>DN1</v>
          </cell>
          <cell r="AA352">
            <v>710.15966622000008</v>
          </cell>
        </row>
        <row r="353">
          <cell r="A353">
            <v>2348</v>
          </cell>
          <cell r="B353" t="str">
            <v>F03</v>
          </cell>
          <cell r="C353">
            <v>102497</v>
          </cell>
          <cell r="D353">
            <v>102390</v>
          </cell>
          <cell r="E353" t="str">
            <v>Kilkenny      50LKeg  16pp Canada/Sing</v>
          </cell>
          <cell r="F353">
            <v>4.3</v>
          </cell>
          <cell r="G353" t="str">
            <v>Venture</v>
          </cell>
          <cell r="H353" t="str">
            <v>Singapore</v>
          </cell>
          <cell r="I353" t="str">
            <v>ALE</v>
          </cell>
          <cell r="J353" t="str">
            <v>KILK</v>
          </cell>
          <cell r="K353" t="str">
            <v>KD</v>
          </cell>
          <cell r="L353" t="str">
            <v>Keg</v>
          </cell>
          <cell r="M353" t="str">
            <v>50L</v>
          </cell>
          <cell r="N353">
            <v>1</v>
          </cell>
          <cell r="O353">
            <v>0.5</v>
          </cell>
          <cell r="P353" t="str">
            <v>Keg</v>
          </cell>
          <cell r="R353" t="str">
            <v>KY1</v>
          </cell>
          <cell r="S353" t="str">
            <v>KY1</v>
          </cell>
          <cell r="T353">
            <v>3030</v>
          </cell>
          <cell r="U353">
            <v>1515</v>
          </cell>
          <cell r="V353">
            <v>125201</v>
          </cell>
          <cell r="W353" t="str">
            <v>KY1</v>
          </cell>
          <cell r="X353">
            <v>1661.2</v>
          </cell>
          <cell r="Y353">
            <v>600009</v>
          </cell>
          <cell r="Z353" t="str">
            <v>KY1</v>
          </cell>
          <cell r="AA353">
            <v>1129.115865</v>
          </cell>
        </row>
        <row r="354">
          <cell r="A354">
            <v>2349</v>
          </cell>
          <cell r="B354" t="str">
            <v>F03</v>
          </cell>
          <cell r="C354">
            <v>100654</v>
          </cell>
          <cell r="D354">
            <v>101047</v>
          </cell>
          <cell r="E354" t="str">
            <v>Guinness IDS  30LKeg         Euro 6pp</v>
          </cell>
          <cell r="F354">
            <v>4.2</v>
          </cell>
          <cell r="G354" t="str">
            <v>Venture</v>
          </cell>
          <cell r="H354" t="str">
            <v>Slovakia</v>
          </cell>
          <cell r="I354" t="str">
            <v>STOUT</v>
          </cell>
          <cell r="J354" t="str">
            <v>GNS</v>
          </cell>
          <cell r="K354" t="str">
            <v>GD</v>
          </cell>
          <cell r="L354" t="str">
            <v>Keg</v>
          </cell>
          <cell r="M354" t="str">
            <v>30L</v>
          </cell>
          <cell r="N354">
            <v>1</v>
          </cell>
          <cell r="O354">
            <v>0.3</v>
          </cell>
          <cell r="P354" t="str">
            <v>Keg</v>
          </cell>
          <cell r="R354" t="str">
            <v>DN1</v>
          </cell>
          <cell r="S354" t="str">
            <v>DN1</v>
          </cell>
          <cell r="T354">
            <v>1243</v>
          </cell>
          <cell r="U354">
            <v>372.9</v>
          </cell>
          <cell r="V354">
            <v>125163</v>
          </cell>
          <cell r="W354" t="str">
            <v>DN1</v>
          </cell>
          <cell r="X354">
            <v>399</v>
          </cell>
          <cell r="Y354">
            <v>600010</v>
          </cell>
          <cell r="Z354" t="str">
            <v>DN1</v>
          </cell>
          <cell r="AA354">
            <v>244.08567259999998</v>
          </cell>
        </row>
        <row r="355">
          <cell r="A355">
            <v>2350</v>
          </cell>
          <cell r="B355" t="str">
            <v>F03</v>
          </cell>
          <cell r="C355">
            <v>102733</v>
          </cell>
          <cell r="D355">
            <v>102733</v>
          </cell>
          <cell r="E355" t="str">
            <v>Guinness IDS  44can 06x4HCT Guinness DIC  440can 06x4HCT Std Venture</v>
          </cell>
          <cell r="F355">
            <v>4.2</v>
          </cell>
          <cell r="G355" t="str">
            <v>Venture</v>
          </cell>
          <cell r="H355" t="str">
            <v>Slovakia</v>
          </cell>
          <cell r="I355" t="str">
            <v>STOUT</v>
          </cell>
          <cell r="J355" t="str">
            <v>GNS</v>
          </cell>
          <cell r="K355" t="str">
            <v>GDIC</v>
          </cell>
          <cell r="L355" t="str">
            <v>Can</v>
          </cell>
          <cell r="M355">
            <v>440</v>
          </cell>
          <cell r="N355">
            <v>24</v>
          </cell>
          <cell r="O355">
            <v>0.1056</v>
          </cell>
          <cell r="P355" t="str">
            <v>ICS</v>
          </cell>
          <cell r="R355" t="str">
            <v>DN1</v>
          </cell>
          <cell r="S355" t="str">
            <v>RUNC</v>
          </cell>
          <cell r="T355">
            <v>142</v>
          </cell>
          <cell r="U355">
            <v>14.995200000000001</v>
          </cell>
          <cell r="V355">
            <v>125097</v>
          </cell>
          <cell r="W355" t="str">
            <v>DN1</v>
          </cell>
          <cell r="X355">
            <v>9.41</v>
          </cell>
          <cell r="Y355">
            <v>600013</v>
          </cell>
          <cell r="Z355" t="str">
            <v>DN1</v>
          </cell>
          <cell r="AA355">
            <v>9.0376879800000012</v>
          </cell>
        </row>
        <row r="356">
          <cell r="A356">
            <v>2351</v>
          </cell>
          <cell r="B356" t="str">
            <v>F03</v>
          </cell>
          <cell r="C356">
            <v>101190</v>
          </cell>
          <cell r="D356">
            <v>101190</v>
          </cell>
          <cell r="E356" t="str">
            <v>Guinness ES71 330nrb 06x4CPT EEuro 54pp</v>
          </cell>
          <cell r="F356">
            <v>5</v>
          </cell>
          <cell r="G356" t="str">
            <v>Venture</v>
          </cell>
          <cell r="H356" t="str">
            <v>Slovakia</v>
          </cell>
          <cell r="I356" t="str">
            <v>STOUT</v>
          </cell>
          <cell r="J356" t="str">
            <v>GNS</v>
          </cell>
          <cell r="K356" t="str">
            <v>GES</v>
          </cell>
          <cell r="L356" t="str">
            <v>Bottle</v>
          </cell>
          <cell r="M356">
            <v>330</v>
          </cell>
          <cell r="N356">
            <v>24</v>
          </cell>
          <cell r="O356">
            <v>7.9200000000000007E-2</v>
          </cell>
          <cell r="P356" t="str">
            <v>NRB</v>
          </cell>
          <cell r="R356" t="str">
            <v>DN1</v>
          </cell>
          <cell r="S356" t="str">
            <v>BF3</v>
          </cell>
          <cell r="T356">
            <v>631</v>
          </cell>
          <cell r="U356">
            <v>49.975200000000001</v>
          </cell>
          <cell r="V356">
            <v>125232</v>
          </cell>
          <cell r="W356" t="str">
            <v>DN1</v>
          </cell>
          <cell r="X356">
            <v>36.42</v>
          </cell>
          <cell r="Y356">
            <v>600013</v>
          </cell>
          <cell r="Z356" t="str">
            <v>DN1</v>
          </cell>
          <cell r="AA356">
            <v>37.695138630000002</v>
          </cell>
        </row>
        <row r="357">
          <cell r="A357">
            <v>2352</v>
          </cell>
          <cell r="B357" t="str">
            <v>F03</v>
          </cell>
          <cell r="C357">
            <v>100627</v>
          </cell>
          <cell r="D357">
            <v>100627</v>
          </cell>
          <cell r="E357" t="str">
            <v>Kilkenny      330nrb 06x4CPT PE 54pp</v>
          </cell>
          <cell r="F357">
            <v>5</v>
          </cell>
          <cell r="G357" t="str">
            <v>Venture</v>
          </cell>
          <cell r="H357" t="str">
            <v>Slovakia</v>
          </cell>
          <cell r="I357" t="str">
            <v>ALE</v>
          </cell>
          <cell r="J357" t="str">
            <v>KILK</v>
          </cell>
          <cell r="K357" t="str">
            <v>KIB</v>
          </cell>
          <cell r="L357" t="str">
            <v>Bottle</v>
          </cell>
          <cell r="M357">
            <v>330</v>
          </cell>
          <cell r="N357">
            <v>24</v>
          </cell>
          <cell r="O357">
            <v>7.9200000000000007E-2</v>
          </cell>
          <cell r="P357" t="str">
            <v>NRB</v>
          </cell>
          <cell r="R357" t="str">
            <v>DN1</v>
          </cell>
          <cell r="S357" t="str">
            <v>RUNC</v>
          </cell>
          <cell r="T357">
            <v>152</v>
          </cell>
          <cell r="U357">
            <v>12.038400000000001</v>
          </cell>
          <cell r="V357">
            <v>125034</v>
          </cell>
          <cell r="W357" t="str">
            <v>DN1</v>
          </cell>
          <cell r="X357">
            <v>12.54</v>
          </cell>
          <cell r="Y357">
            <v>600024</v>
          </cell>
          <cell r="Z357" t="str">
            <v>DN1</v>
          </cell>
          <cell r="AA357">
            <v>11.28636176</v>
          </cell>
        </row>
        <row r="358">
          <cell r="A358">
            <v>2353</v>
          </cell>
          <cell r="B358" t="str">
            <v>F03</v>
          </cell>
          <cell r="C358">
            <v>100112</v>
          </cell>
          <cell r="D358">
            <v>101089</v>
          </cell>
          <cell r="E358" t="str">
            <v>Kilkenny     30LKeg         6pp</v>
          </cell>
          <cell r="F358">
            <v>5.0999999999999996</v>
          </cell>
          <cell r="G358" t="str">
            <v>Venture</v>
          </cell>
          <cell r="H358" t="str">
            <v>Slovakia</v>
          </cell>
          <cell r="I358" t="str">
            <v>ALE</v>
          </cell>
          <cell r="J358" t="str">
            <v>KILK</v>
          </cell>
          <cell r="K358" t="str">
            <v>KD</v>
          </cell>
          <cell r="L358" t="str">
            <v>Keg</v>
          </cell>
          <cell r="M358" t="str">
            <v>30L</v>
          </cell>
          <cell r="N358">
            <v>1</v>
          </cell>
          <cell r="O358">
            <v>0.3</v>
          </cell>
          <cell r="P358" t="str">
            <v>Keg</v>
          </cell>
          <cell r="R358" t="str">
            <v>DN1</v>
          </cell>
          <cell r="S358" t="str">
            <v>DN1</v>
          </cell>
          <cell r="T358">
            <v>100</v>
          </cell>
          <cell r="U358">
            <v>30</v>
          </cell>
          <cell r="V358">
            <v>125205</v>
          </cell>
          <cell r="W358" t="str">
            <v>DN1</v>
          </cell>
          <cell r="X358">
            <v>35.4</v>
          </cell>
          <cell r="Y358">
            <v>600024</v>
          </cell>
          <cell r="Z358" t="str">
            <v>DN1</v>
          </cell>
          <cell r="AA358">
            <v>28.673999999999999</v>
          </cell>
        </row>
        <row r="359">
          <cell r="A359">
            <v>2354</v>
          </cell>
          <cell r="B359" t="str">
            <v>F03</v>
          </cell>
          <cell r="C359">
            <v>100654</v>
          </cell>
          <cell r="D359">
            <v>101047</v>
          </cell>
          <cell r="E359" t="str">
            <v>Guinness IDS  30LKeg         Euro 6pp</v>
          </cell>
          <cell r="F359">
            <v>4.2</v>
          </cell>
          <cell r="G359" t="str">
            <v>Venture</v>
          </cell>
          <cell r="H359" t="str">
            <v>Slovenia</v>
          </cell>
          <cell r="I359" t="str">
            <v>STOUT</v>
          </cell>
          <cell r="J359" t="str">
            <v>GNS</v>
          </cell>
          <cell r="K359" t="str">
            <v>GD</v>
          </cell>
          <cell r="L359" t="str">
            <v>Keg</v>
          </cell>
          <cell r="M359" t="str">
            <v>30L</v>
          </cell>
          <cell r="N359">
            <v>1</v>
          </cell>
          <cell r="O359">
            <v>0.3</v>
          </cell>
          <cell r="P359" t="str">
            <v>Keg</v>
          </cell>
          <cell r="R359" t="str">
            <v>DN1</v>
          </cell>
          <cell r="S359" t="str">
            <v>DN1</v>
          </cell>
          <cell r="T359">
            <v>7690</v>
          </cell>
          <cell r="U359">
            <v>2307</v>
          </cell>
          <cell r="V359">
            <v>125163</v>
          </cell>
          <cell r="W359" t="str">
            <v>DN1</v>
          </cell>
          <cell r="X359">
            <v>2468.4899999999998</v>
          </cell>
          <cell r="Y359">
            <v>600010</v>
          </cell>
          <cell r="Z359" t="str">
            <v>DN1</v>
          </cell>
          <cell r="AA359">
            <v>1510.0714580000001</v>
          </cell>
        </row>
        <row r="360">
          <cell r="A360">
            <v>2355</v>
          </cell>
          <cell r="B360" t="str">
            <v>F03</v>
          </cell>
          <cell r="C360">
            <v>100655</v>
          </cell>
          <cell r="D360">
            <v>101058</v>
          </cell>
          <cell r="E360" t="str">
            <v>Kilkenny      30LKeg         Europe 6pp</v>
          </cell>
          <cell r="F360">
            <v>4.3</v>
          </cell>
          <cell r="G360" t="str">
            <v>Venture</v>
          </cell>
          <cell r="H360" t="str">
            <v>Slovenia</v>
          </cell>
          <cell r="I360" t="str">
            <v>ALE</v>
          </cell>
          <cell r="J360" t="str">
            <v>KILK</v>
          </cell>
          <cell r="K360" t="str">
            <v>KD</v>
          </cell>
          <cell r="L360" t="str">
            <v>Keg</v>
          </cell>
          <cell r="M360" t="str">
            <v>30L</v>
          </cell>
          <cell r="N360">
            <v>1</v>
          </cell>
          <cell r="O360">
            <v>0.3</v>
          </cell>
          <cell r="P360" t="str">
            <v>Keg</v>
          </cell>
          <cell r="R360" t="str">
            <v>KY1</v>
          </cell>
          <cell r="S360" t="str">
            <v>KY1</v>
          </cell>
          <cell r="T360">
            <v>3333</v>
          </cell>
          <cell r="U360">
            <v>999.9</v>
          </cell>
          <cell r="V360">
            <v>125201</v>
          </cell>
          <cell r="W360" t="str">
            <v>KY1</v>
          </cell>
          <cell r="X360">
            <v>1096.22</v>
          </cell>
          <cell r="Y360">
            <v>600009</v>
          </cell>
          <cell r="Z360" t="str">
            <v>KY1</v>
          </cell>
          <cell r="AA360">
            <v>745.10314889999995</v>
          </cell>
        </row>
        <row r="361">
          <cell r="A361">
            <v>2356</v>
          </cell>
          <cell r="B361" t="str">
            <v>F03</v>
          </cell>
          <cell r="C361">
            <v>101227</v>
          </cell>
          <cell r="D361">
            <v>101227</v>
          </cell>
          <cell r="E361" t="str">
            <v>GDIC 4.2%abv330can6x4HCTS.Africa 126</v>
          </cell>
          <cell r="F361">
            <v>4.2</v>
          </cell>
          <cell r="G361" t="str">
            <v>Key</v>
          </cell>
          <cell r="H361" t="str">
            <v>South Africa</v>
          </cell>
          <cell r="I361" t="str">
            <v>STOUT</v>
          </cell>
          <cell r="J361" t="str">
            <v>GNS</v>
          </cell>
          <cell r="K361" t="str">
            <v>GDIC</v>
          </cell>
          <cell r="L361" t="str">
            <v>Can</v>
          </cell>
          <cell r="M361">
            <v>330</v>
          </cell>
          <cell r="N361">
            <v>24</v>
          </cell>
          <cell r="O361">
            <v>7.9200000000000007E-2</v>
          </cell>
          <cell r="P361" t="str">
            <v>ICS</v>
          </cell>
          <cell r="R361" t="str">
            <v>DN1</v>
          </cell>
          <cell r="S361" t="str">
            <v>RUNC</v>
          </cell>
          <cell r="T361">
            <v>46717</v>
          </cell>
          <cell r="U361">
            <v>3699.9864000000002</v>
          </cell>
          <cell r="V361">
            <v>125097</v>
          </cell>
          <cell r="W361" t="str">
            <v>DN1</v>
          </cell>
          <cell r="X361">
            <v>2319.1</v>
          </cell>
          <cell r="Y361">
            <v>600013</v>
          </cell>
          <cell r="Z361" t="str">
            <v>DN1</v>
          </cell>
          <cell r="AA361">
            <v>2226.3397459600001</v>
          </cell>
        </row>
        <row r="362">
          <cell r="A362">
            <v>2357</v>
          </cell>
          <cell r="B362" t="str">
            <v>F03</v>
          </cell>
          <cell r="C362">
            <v>101228</v>
          </cell>
          <cell r="D362">
            <v>101228</v>
          </cell>
          <cell r="E362" t="str">
            <v>Kilkenny      330can 6x4HCT SAfrica126</v>
          </cell>
          <cell r="F362">
            <v>4.3</v>
          </cell>
          <cell r="G362" t="str">
            <v>Key</v>
          </cell>
          <cell r="H362" t="str">
            <v>South Africa</v>
          </cell>
          <cell r="I362" t="str">
            <v>ALE</v>
          </cell>
          <cell r="J362" t="str">
            <v>KILK</v>
          </cell>
          <cell r="K362" t="str">
            <v>KDIC</v>
          </cell>
          <cell r="L362" t="str">
            <v>Can</v>
          </cell>
          <cell r="M362">
            <v>330</v>
          </cell>
          <cell r="N362">
            <v>24</v>
          </cell>
          <cell r="O362">
            <v>7.9200000000000007E-2</v>
          </cell>
          <cell r="P362" t="str">
            <v>ICS</v>
          </cell>
          <cell r="R362" t="str">
            <v>DN1</v>
          </cell>
          <cell r="S362" t="str">
            <v>RUNC</v>
          </cell>
          <cell r="T362">
            <v>49242</v>
          </cell>
          <cell r="U362">
            <v>3899.9664000000002</v>
          </cell>
          <cell r="V362">
            <v>125299</v>
          </cell>
          <cell r="W362" t="str">
            <v>DN1</v>
          </cell>
          <cell r="X362">
            <v>2851.94</v>
          </cell>
          <cell r="Y362">
            <v>600009</v>
          </cell>
          <cell r="Z362" t="str">
            <v>DN1</v>
          </cell>
          <cell r="AA362">
            <v>2851.9415277000003</v>
          </cell>
        </row>
        <row r="363">
          <cell r="A363">
            <v>2358</v>
          </cell>
          <cell r="B363" t="str">
            <v>F03</v>
          </cell>
          <cell r="C363">
            <v>100357</v>
          </cell>
          <cell r="D363">
            <v>101082</v>
          </cell>
          <cell r="E363" t="str">
            <v>IRISH DRAUGHT STOUT 30L Keg Spain (A018)</v>
          </cell>
          <cell r="F363">
            <v>4.2</v>
          </cell>
          <cell r="G363" t="str">
            <v>Major</v>
          </cell>
          <cell r="H363" t="str">
            <v>Spain</v>
          </cell>
          <cell r="I363" t="str">
            <v>STOUT</v>
          </cell>
          <cell r="J363" t="str">
            <v>GNS</v>
          </cell>
          <cell r="K363" t="str">
            <v>GD</v>
          </cell>
          <cell r="L363" t="str">
            <v>Keg</v>
          </cell>
          <cell r="M363" t="str">
            <v>30L</v>
          </cell>
          <cell r="N363">
            <v>1</v>
          </cell>
          <cell r="O363">
            <v>0.3</v>
          </cell>
          <cell r="P363" t="str">
            <v>Keg</v>
          </cell>
          <cell r="R363" t="str">
            <v>DN1</v>
          </cell>
          <cell r="S363" t="str">
            <v>DN1</v>
          </cell>
          <cell r="T363">
            <v>110967</v>
          </cell>
          <cell r="U363">
            <v>33290.1</v>
          </cell>
          <cell r="V363">
            <v>125185</v>
          </cell>
          <cell r="W363" t="str">
            <v>DN1</v>
          </cell>
          <cell r="X363">
            <v>35620.410000000003</v>
          </cell>
          <cell r="Y363">
            <v>600010</v>
          </cell>
          <cell r="Z363" t="str">
            <v>DN1</v>
          </cell>
          <cell r="AA363">
            <v>21790.390049399997</v>
          </cell>
        </row>
        <row r="364">
          <cell r="A364">
            <v>2359</v>
          </cell>
          <cell r="B364" t="str">
            <v>F03</v>
          </cell>
          <cell r="C364">
            <v>102733</v>
          </cell>
          <cell r="D364">
            <v>102733</v>
          </cell>
          <cell r="E364" t="str">
            <v>Guinness IDS  44can 06x4HCT Guinness DIC  440can 06x4HCT Std Venture</v>
          </cell>
          <cell r="F364">
            <v>4.2</v>
          </cell>
          <cell r="G364" t="str">
            <v>Major</v>
          </cell>
          <cell r="H364" t="str">
            <v>Spain</v>
          </cell>
          <cell r="I364" t="str">
            <v>STOUT</v>
          </cell>
          <cell r="J364" t="str">
            <v>GNS</v>
          </cell>
          <cell r="K364" t="str">
            <v>GDIC</v>
          </cell>
          <cell r="L364" t="str">
            <v>Can</v>
          </cell>
          <cell r="M364">
            <v>440</v>
          </cell>
          <cell r="N364">
            <v>24</v>
          </cell>
          <cell r="O364">
            <v>0.1056</v>
          </cell>
          <cell r="P364" t="str">
            <v>ICS</v>
          </cell>
          <cell r="R364" t="str">
            <v>DN1</v>
          </cell>
          <cell r="S364" t="str">
            <v>RUNC</v>
          </cell>
          <cell r="T364">
            <v>93239</v>
          </cell>
          <cell r="U364">
            <v>9846.0383999999995</v>
          </cell>
          <cell r="V364">
            <v>125097</v>
          </cell>
          <cell r="W364" t="str">
            <v>DN1</v>
          </cell>
          <cell r="X364">
            <v>6181.52</v>
          </cell>
          <cell r="Y364">
            <v>600013</v>
          </cell>
          <cell r="Z364" t="str">
            <v>DN1</v>
          </cell>
          <cell r="AA364">
            <v>5934.2604899100006</v>
          </cell>
        </row>
        <row r="365">
          <cell r="A365">
            <v>2360</v>
          </cell>
          <cell r="B365" t="str">
            <v>F03</v>
          </cell>
          <cell r="C365">
            <v>101234</v>
          </cell>
          <cell r="D365">
            <v>101234</v>
          </cell>
          <cell r="E365" t="str">
            <v>ES71 New livery 330nrb 24LBW  Spain 54</v>
          </cell>
          <cell r="F365">
            <v>5</v>
          </cell>
          <cell r="G365" t="str">
            <v>Major</v>
          </cell>
          <cell r="H365" t="str">
            <v>Spain</v>
          </cell>
          <cell r="I365" t="str">
            <v>STOUT</v>
          </cell>
          <cell r="J365" t="str">
            <v>GNS</v>
          </cell>
          <cell r="K365" t="str">
            <v>GES</v>
          </cell>
          <cell r="L365" t="str">
            <v>Bottle</v>
          </cell>
          <cell r="M365">
            <v>330</v>
          </cell>
          <cell r="N365">
            <v>24</v>
          </cell>
          <cell r="O365">
            <v>7.9200000000000007E-2</v>
          </cell>
          <cell r="P365" t="str">
            <v>NRB</v>
          </cell>
          <cell r="R365" t="str">
            <v>DN1</v>
          </cell>
          <cell r="S365" t="str">
            <v>BF3</v>
          </cell>
          <cell r="T365">
            <v>47361</v>
          </cell>
          <cell r="U365">
            <v>3750.9912000000004</v>
          </cell>
          <cell r="V365">
            <v>125232</v>
          </cell>
          <cell r="W365" t="str">
            <v>DN1</v>
          </cell>
          <cell r="X365">
            <v>2733.61</v>
          </cell>
          <cell r="Y365">
            <v>600013</v>
          </cell>
          <cell r="Z365" t="str">
            <v>DN1</v>
          </cell>
          <cell r="AA365">
            <v>2829.28599153</v>
          </cell>
        </row>
        <row r="366">
          <cell r="A366">
            <v>2361</v>
          </cell>
          <cell r="B366" t="str">
            <v>F03</v>
          </cell>
          <cell r="C366">
            <v>100648</v>
          </cell>
          <cell r="D366">
            <v>100648</v>
          </cell>
          <cell r="E366" t="str">
            <v>Guinness FES  330nrb 06x4CPW W/wide 108</v>
          </cell>
          <cell r="F366">
            <v>7.5</v>
          </cell>
          <cell r="G366" t="str">
            <v>Venture</v>
          </cell>
          <cell r="H366" t="str">
            <v>ST Maarten</v>
          </cell>
          <cell r="I366" t="str">
            <v>STOUT</v>
          </cell>
          <cell r="J366" t="str">
            <v>GNS</v>
          </cell>
          <cell r="K366" t="str">
            <v>GFE</v>
          </cell>
          <cell r="L366" t="str">
            <v>Bottle</v>
          </cell>
          <cell r="M366">
            <v>330</v>
          </cell>
          <cell r="N366">
            <v>24</v>
          </cell>
          <cell r="O366">
            <v>7.9200000000000007E-2</v>
          </cell>
          <cell r="P366" t="str">
            <v>NRB</v>
          </cell>
          <cell r="R366" t="str">
            <v>DN1</v>
          </cell>
          <cell r="S366" t="str">
            <v>BF3</v>
          </cell>
          <cell r="T366">
            <v>68182</v>
          </cell>
          <cell r="U366">
            <v>5400.0144</v>
          </cell>
          <cell r="V366">
            <v>125066</v>
          </cell>
          <cell r="W366" t="str">
            <v>DN1</v>
          </cell>
          <cell r="X366">
            <v>5481.01</v>
          </cell>
          <cell r="Y366">
            <v>600020</v>
          </cell>
          <cell r="Z366" t="str">
            <v>DN1</v>
          </cell>
          <cell r="AA366">
            <v>5371.3915963999998</v>
          </cell>
        </row>
        <row r="367">
          <cell r="A367">
            <v>2362</v>
          </cell>
          <cell r="B367" t="str">
            <v>F03</v>
          </cell>
          <cell r="C367">
            <v>100654</v>
          </cell>
          <cell r="D367">
            <v>101047</v>
          </cell>
          <cell r="E367" t="str">
            <v>Guinness IDS  30LKeg         Euro 6pp</v>
          </cell>
          <cell r="F367">
            <v>4.2</v>
          </cell>
          <cell r="G367" t="str">
            <v>Venture</v>
          </cell>
          <cell r="H367" t="str">
            <v>Sweden</v>
          </cell>
          <cell r="I367" t="str">
            <v>STOUT</v>
          </cell>
          <cell r="J367" t="str">
            <v>GNS</v>
          </cell>
          <cell r="K367" t="str">
            <v>GD</v>
          </cell>
          <cell r="L367" t="str">
            <v>Keg</v>
          </cell>
          <cell r="M367" t="str">
            <v>30L</v>
          </cell>
          <cell r="N367">
            <v>1</v>
          </cell>
          <cell r="O367">
            <v>0.3</v>
          </cell>
          <cell r="P367" t="str">
            <v>Keg</v>
          </cell>
          <cell r="R367" t="str">
            <v>DN1</v>
          </cell>
          <cell r="S367" t="str">
            <v>DN1</v>
          </cell>
          <cell r="T367">
            <v>26930</v>
          </cell>
          <cell r="U367">
            <v>8079</v>
          </cell>
          <cell r="V367">
            <v>125163</v>
          </cell>
          <cell r="W367" t="str">
            <v>DN1</v>
          </cell>
          <cell r="X367">
            <v>8644.5300000000007</v>
          </cell>
          <cell r="Y367">
            <v>600010</v>
          </cell>
          <cell r="Z367" t="str">
            <v>DN1</v>
          </cell>
          <cell r="AA367">
            <v>5288.1956259999997</v>
          </cell>
        </row>
        <row r="368">
          <cell r="A368">
            <v>2363</v>
          </cell>
          <cell r="B368" t="str">
            <v>F03</v>
          </cell>
          <cell r="C368">
            <v>102733</v>
          </cell>
          <cell r="D368">
            <v>102733</v>
          </cell>
          <cell r="E368" t="str">
            <v>Guinness IDS  44can 06x4HCT Guinness DIC  440can 06x4HCT Std Venture</v>
          </cell>
          <cell r="F368">
            <v>4.2</v>
          </cell>
          <cell r="G368" t="str">
            <v>Venture</v>
          </cell>
          <cell r="H368" t="str">
            <v>Sweden</v>
          </cell>
          <cell r="I368" t="str">
            <v>STOUT</v>
          </cell>
          <cell r="J368" t="str">
            <v>GNS</v>
          </cell>
          <cell r="K368" t="str">
            <v>GDIC</v>
          </cell>
          <cell r="L368" t="str">
            <v>Can</v>
          </cell>
          <cell r="M368">
            <v>440</v>
          </cell>
          <cell r="N368">
            <v>24</v>
          </cell>
          <cell r="O368">
            <v>0.1056</v>
          </cell>
          <cell r="P368" t="str">
            <v>ICS</v>
          </cell>
          <cell r="R368" t="str">
            <v>DN1</v>
          </cell>
          <cell r="S368" t="str">
            <v>RUNC</v>
          </cell>
          <cell r="T368">
            <v>9808</v>
          </cell>
          <cell r="U368">
            <v>1035.7248</v>
          </cell>
          <cell r="V368">
            <v>125097</v>
          </cell>
          <cell r="W368" t="str">
            <v>DN1</v>
          </cell>
          <cell r="X368">
            <v>650.25</v>
          </cell>
          <cell r="Y368">
            <v>600013</v>
          </cell>
          <cell r="Z368" t="str">
            <v>DN1</v>
          </cell>
          <cell r="AA368">
            <v>624.23692751999999</v>
          </cell>
        </row>
        <row r="369">
          <cell r="A369">
            <v>2364</v>
          </cell>
          <cell r="B369" t="str">
            <v>F03</v>
          </cell>
          <cell r="C369">
            <v>102733</v>
          </cell>
          <cell r="D369">
            <v>102733</v>
          </cell>
          <cell r="E369" t="str">
            <v>Guinness IDS  44can 06x4HCT FW Scan 99p</v>
          </cell>
          <cell r="F369">
            <v>4.2</v>
          </cell>
          <cell r="G369" t="str">
            <v>Venture</v>
          </cell>
          <cell r="H369" t="str">
            <v>Sweden</v>
          </cell>
          <cell r="I369" t="str">
            <v>STOUT</v>
          </cell>
          <cell r="J369" t="str">
            <v>GNS</v>
          </cell>
          <cell r="K369" t="str">
            <v>GDIC</v>
          </cell>
          <cell r="L369" t="str">
            <v>Can</v>
          </cell>
          <cell r="M369">
            <v>440</v>
          </cell>
          <cell r="N369">
            <v>24</v>
          </cell>
          <cell r="O369">
            <v>0.1056</v>
          </cell>
          <cell r="P369" t="str">
            <v>ICS</v>
          </cell>
          <cell r="R369" t="str">
            <v>DN1</v>
          </cell>
          <cell r="S369" t="str">
            <v>RUNC</v>
          </cell>
          <cell r="T369">
            <v>37381</v>
          </cell>
          <cell r="U369">
            <v>3947.4335999999998</v>
          </cell>
          <cell r="V369">
            <v>125097</v>
          </cell>
          <cell r="W369" t="str">
            <v>DN1</v>
          </cell>
          <cell r="X369">
            <v>2478.27</v>
          </cell>
          <cell r="Y369">
            <v>600013</v>
          </cell>
          <cell r="Z369" t="str">
            <v>DN1</v>
          </cell>
          <cell r="AA369">
            <v>2379.1395378900002</v>
          </cell>
        </row>
        <row r="370">
          <cell r="A370">
            <v>2365</v>
          </cell>
          <cell r="B370" t="str">
            <v>F03</v>
          </cell>
          <cell r="C370">
            <v>101192</v>
          </cell>
          <cell r="D370">
            <v>101192</v>
          </cell>
          <cell r="E370" t="str">
            <v>Guinness ES71 330nrb 04x6BPW SWE 54pp</v>
          </cell>
          <cell r="F370">
            <v>5</v>
          </cell>
          <cell r="G370" t="str">
            <v>Venture</v>
          </cell>
          <cell r="H370" t="str">
            <v>Sweden</v>
          </cell>
          <cell r="I370" t="str">
            <v>STOUT</v>
          </cell>
          <cell r="J370" t="str">
            <v>GNS</v>
          </cell>
          <cell r="K370" t="str">
            <v>GES</v>
          </cell>
          <cell r="L370" t="str">
            <v>Bottle</v>
          </cell>
          <cell r="M370">
            <v>330</v>
          </cell>
          <cell r="N370">
            <v>24</v>
          </cell>
          <cell r="O370">
            <v>7.9200000000000007E-2</v>
          </cell>
          <cell r="P370" t="str">
            <v>NRB</v>
          </cell>
          <cell r="R370" t="str">
            <v>DN1</v>
          </cell>
          <cell r="S370" t="str">
            <v>BF3</v>
          </cell>
          <cell r="T370">
            <v>29545</v>
          </cell>
          <cell r="U370">
            <v>2339.9640000000004</v>
          </cell>
          <cell r="V370">
            <v>125232</v>
          </cell>
          <cell r="W370" t="str">
            <v>DN1</v>
          </cell>
          <cell r="X370">
            <v>1705.3</v>
          </cell>
          <cell r="Y370">
            <v>600013</v>
          </cell>
          <cell r="Z370" t="str">
            <v>DN1</v>
          </cell>
          <cell r="AA370">
            <v>1764.9807778499999</v>
          </cell>
        </row>
        <row r="371">
          <cell r="A371">
            <v>2366</v>
          </cell>
          <cell r="B371" t="str">
            <v>F03</v>
          </cell>
          <cell r="C371">
            <v>102795</v>
          </cell>
          <cell r="D371">
            <v>102795</v>
          </cell>
          <cell r="E371" t="str">
            <v>Guinness FES  330nrb 1x24CTN Sweden</v>
          </cell>
          <cell r="F371">
            <v>7.5</v>
          </cell>
          <cell r="G371" t="str">
            <v>Venture</v>
          </cell>
          <cell r="H371" t="str">
            <v>Sweden</v>
          </cell>
          <cell r="I371" t="str">
            <v>STOUT</v>
          </cell>
          <cell r="J371" t="str">
            <v>GNS</v>
          </cell>
          <cell r="K371" t="str">
            <v>GFE</v>
          </cell>
          <cell r="L371" t="str">
            <v>Bottle</v>
          </cell>
          <cell r="M371">
            <v>330</v>
          </cell>
          <cell r="N371">
            <v>24</v>
          </cell>
          <cell r="O371">
            <v>7.9200000000000007E-2</v>
          </cell>
          <cell r="P371" t="str">
            <v>NRB</v>
          </cell>
          <cell r="R371" t="str">
            <v>DN1</v>
          </cell>
          <cell r="S371" t="str">
            <v>RUNC</v>
          </cell>
          <cell r="T371">
            <v>12727</v>
          </cell>
          <cell r="U371">
            <v>1007.9784000000001</v>
          </cell>
          <cell r="V371">
            <v>125066</v>
          </cell>
          <cell r="W371" t="str">
            <v>DN1</v>
          </cell>
          <cell r="X371">
            <v>1033.78</v>
          </cell>
          <cell r="Y371">
            <v>600020</v>
          </cell>
          <cell r="Z371" t="str">
            <v>DN1</v>
          </cell>
          <cell r="AA371">
            <v>1013.10699919</v>
          </cell>
        </row>
        <row r="372">
          <cell r="A372">
            <v>2367</v>
          </cell>
          <cell r="B372" t="str">
            <v>F03</v>
          </cell>
          <cell r="C372">
            <v>900002</v>
          </cell>
          <cell r="D372">
            <v>100983</v>
          </cell>
          <cell r="E372" t="str">
            <v>Kilkenny 440can SE</v>
          </cell>
          <cell r="F372">
            <v>4.3</v>
          </cell>
          <cell r="G372" t="str">
            <v>Venture</v>
          </cell>
          <cell r="H372" t="str">
            <v>Sweden</v>
          </cell>
          <cell r="I372" t="str">
            <v>ALE</v>
          </cell>
          <cell r="J372" t="str">
            <v>KILK</v>
          </cell>
          <cell r="K372" t="str">
            <v>KDIC</v>
          </cell>
          <cell r="L372" t="str">
            <v>Can</v>
          </cell>
          <cell r="M372">
            <v>440</v>
          </cell>
          <cell r="N372">
            <v>24</v>
          </cell>
          <cell r="O372">
            <v>0.106</v>
          </cell>
          <cell r="P372" t="str">
            <v>ICS</v>
          </cell>
          <cell r="R372" t="str">
            <v>DN1</v>
          </cell>
          <cell r="S372" t="str">
            <v>RUNC</v>
          </cell>
          <cell r="T372">
            <v>71080</v>
          </cell>
          <cell r="U372">
            <v>7534.48</v>
          </cell>
          <cell r="V372">
            <v>125254</v>
          </cell>
          <cell r="W372" t="str">
            <v>DN1</v>
          </cell>
          <cell r="X372">
            <v>7819.05</v>
          </cell>
          <cell r="Y372">
            <v>600009</v>
          </cell>
          <cell r="Z372" t="str">
            <v>DN1</v>
          </cell>
          <cell r="AA372">
            <v>5314.6082411999996</v>
          </cell>
        </row>
        <row r="373">
          <cell r="A373">
            <v>2368</v>
          </cell>
          <cell r="B373" t="str">
            <v>F03</v>
          </cell>
          <cell r="C373">
            <v>100655</v>
          </cell>
          <cell r="D373">
            <v>101058</v>
          </cell>
          <cell r="E373" t="str">
            <v>Kilkenny      30LKeg         Europe 6pp</v>
          </cell>
          <cell r="F373">
            <v>4.3</v>
          </cell>
          <cell r="G373" t="str">
            <v>Venture</v>
          </cell>
          <cell r="H373" t="str">
            <v>Sweden</v>
          </cell>
          <cell r="I373" t="str">
            <v>ALE</v>
          </cell>
          <cell r="J373" t="str">
            <v>KILK</v>
          </cell>
          <cell r="K373" t="str">
            <v>KD</v>
          </cell>
          <cell r="L373" t="str">
            <v>Keg</v>
          </cell>
          <cell r="M373" t="str">
            <v>30L</v>
          </cell>
          <cell r="N373">
            <v>1</v>
          </cell>
          <cell r="O373">
            <v>0.3</v>
          </cell>
          <cell r="P373" t="str">
            <v>Keg</v>
          </cell>
          <cell r="R373" t="str">
            <v>KY1</v>
          </cell>
          <cell r="S373" t="str">
            <v>KY1</v>
          </cell>
          <cell r="T373">
            <v>28333</v>
          </cell>
          <cell r="U373">
            <v>8499.9</v>
          </cell>
          <cell r="V373">
            <v>125201</v>
          </cell>
          <cell r="W373" t="str">
            <v>KY1</v>
          </cell>
          <cell r="X373">
            <v>9318.7199999999993</v>
          </cell>
          <cell r="Y373">
            <v>600009</v>
          </cell>
          <cell r="Z373" t="str">
            <v>KY1</v>
          </cell>
          <cell r="AA373">
            <v>6333.9356489000002</v>
          </cell>
        </row>
        <row r="374">
          <cell r="A374">
            <v>2369</v>
          </cell>
          <cell r="B374" t="str">
            <v>F03</v>
          </cell>
          <cell r="C374">
            <v>100654</v>
          </cell>
          <cell r="D374">
            <v>101047</v>
          </cell>
          <cell r="E374" t="str">
            <v>Guinness IDS  30LKeg         Euro 6pp</v>
          </cell>
          <cell r="F374">
            <v>4.2</v>
          </cell>
          <cell r="G374" t="str">
            <v>Venture</v>
          </cell>
          <cell r="H374" t="str">
            <v>Switzerland</v>
          </cell>
          <cell r="I374" t="str">
            <v>STOUT</v>
          </cell>
          <cell r="J374" t="str">
            <v>GNS</v>
          </cell>
          <cell r="K374" t="str">
            <v>GD</v>
          </cell>
          <cell r="L374" t="str">
            <v>Keg</v>
          </cell>
          <cell r="M374" t="str">
            <v>30L</v>
          </cell>
          <cell r="N374">
            <v>1</v>
          </cell>
          <cell r="O374">
            <v>0.3</v>
          </cell>
          <cell r="P374" t="str">
            <v>Keg</v>
          </cell>
          <cell r="R374" t="str">
            <v>DN1</v>
          </cell>
          <cell r="S374" t="str">
            <v>DN1</v>
          </cell>
          <cell r="T374">
            <v>19683</v>
          </cell>
          <cell r="U374">
            <v>5904.9</v>
          </cell>
          <cell r="V374">
            <v>125163</v>
          </cell>
          <cell r="W374" t="str">
            <v>DN1</v>
          </cell>
          <cell r="X374">
            <v>6318.24</v>
          </cell>
          <cell r="Y374">
            <v>600010</v>
          </cell>
          <cell r="Z374" t="str">
            <v>DN1</v>
          </cell>
          <cell r="AA374">
            <v>3865.1152806</v>
          </cell>
        </row>
        <row r="375">
          <cell r="A375">
            <v>2370</v>
          </cell>
          <cell r="B375" t="str">
            <v>F03</v>
          </cell>
          <cell r="C375">
            <v>102987</v>
          </cell>
          <cell r="D375">
            <v>102987</v>
          </cell>
          <cell r="E375" t="str">
            <v>Guinness DIC  440can 06x4HCT Europe</v>
          </cell>
          <cell r="F375">
            <v>4.2</v>
          </cell>
          <cell r="G375" t="str">
            <v>Venture</v>
          </cell>
          <cell r="H375" t="str">
            <v>Switzerland</v>
          </cell>
          <cell r="I375" t="str">
            <v>STOUT</v>
          </cell>
          <cell r="J375" t="str">
            <v>GNS</v>
          </cell>
          <cell r="K375" t="str">
            <v>GDIC</v>
          </cell>
          <cell r="L375" t="str">
            <v>Can</v>
          </cell>
          <cell r="M375">
            <v>440</v>
          </cell>
          <cell r="N375">
            <v>24</v>
          </cell>
          <cell r="O375">
            <v>0.1056</v>
          </cell>
          <cell r="P375" t="str">
            <v>ICS</v>
          </cell>
          <cell r="R375" t="str">
            <v>DN1</v>
          </cell>
          <cell r="S375" t="str">
            <v>RUNC</v>
          </cell>
          <cell r="T375">
            <v>9021</v>
          </cell>
          <cell r="U375">
            <v>952.61760000000004</v>
          </cell>
          <cell r="V375">
            <v>125097</v>
          </cell>
          <cell r="W375" t="str">
            <v>DN1</v>
          </cell>
          <cell r="X375">
            <v>598.07000000000005</v>
          </cell>
          <cell r="Y375">
            <v>600013</v>
          </cell>
          <cell r="Z375" t="str">
            <v>DN1</v>
          </cell>
          <cell r="AA375">
            <v>574.14776948999997</v>
          </cell>
        </row>
        <row r="376">
          <cell r="A376">
            <v>2371</v>
          </cell>
          <cell r="B376" t="str">
            <v>F03</v>
          </cell>
          <cell r="C376">
            <v>101191</v>
          </cell>
          <cell r="D376">
            <v>101191</v>
          </cell>
          <cell r="E376" t="str">
            <v>Guinness ES71 330nrb 06x4CPT PE 54pp</v>
          </cell>
          <cell r="F376">
            <v>5</v>
          </cell>
          <cell r="G376" t="str">
            <v>Venture</v>
          </cell>
          <cell r="H376" t="str">
            <v>Switzerland</v>
          </cell>
          <cell r="I376" t="str">
            <v>STOUT</v>
          </cell>
          <cell r="J376" t="str">
            <v>GNS</v>
          </cell>
          <cell r="K376" t="str">
            <v>GES</v>
          </cell>
          <cell r="L376" t="str">
            <v>Bottle</v>
          </cell>
          <cell r="M376">
            <v>330</v>
          </cell>
          <cell r="N376">
            <v>24</v>
          </cell>
          <cell r="O376">
            <v>7.9200000000000007E-2</v>
          </cell>
          <cell r="P376" t="str">
            <v>NRB</v>
          </cell>
          <cell r="R376" t="str">
            <v>DN1</v>
          </cell>
          <cell r="S376" t="str">
            <v>BF3</v>
          </cell>
          <cell r="T376">
            <v>21479</v>
          </cell>
          <cell r="U376">
            <v>1701.1368000000002</v>
          </cell>
          <cell r="V376">
            <v>125232</v>
          </cell>
          <cell r="W376" t="str">
            <v>DN1</v>
          </cell>
          <cell r="X376">
            <v>1239.74</v>
          </cell>
          <cell r="Y376">
            <v>600013</v>
          </cell>
          <cell r="Z376" t="str">
            <v>DN1</v>
          </cell>
          <cell r="AA376">
            <v>1283.12818167</v>
          </cell>
        </row>
        <row r="377">
          <cell r="A377">
            <v>2372</v>
          </cell>
          <cell r="B377" t="str">
            <v>F03</v>
          </cell>
          <cell r="C377">
            <v>100627</v>
          </cell>
          <cell r="D377">
            <v>100627</v>
          </cell>
          <cell r="E377" t="str">
            <v>Kilkenny      330nrb 06x4CPT PE 54pp</v>
          </cell>
          <cell r="F377">
            <v>5</v>
          </cell>
          <cell r="G377" t="str">
            <v>Venture</v>
          </cell>
          <cell r="H377" t="str">
            <v>Switzerland</v>
          </cell>
          <cell r="I377" t="str">
            <v>ALE</v>
          </cell>
          <cell r="J377" t="str">
            <v>KILK</v>
          </cell>
          <cell r="K377" t="str">
            <v>KIB</v>
          </cell>
          <cell r="L377" t="str">
            <v>Bottle</v>
          </cell>
          <cell r="M377">
            <v>330</v>
          </cell>
          <cell r="N377">
            <v>24</v>
          </cell>
          <cell r="O377">
            <v>7.9200000000000007E-2</v>
          </cell>
          <cell r="P377" t="str">
            <v>NRB</v>
          </cell>
          <cell r="R377" t="str">
            <v>DN1</v>
          </cell>
          <cell r="S377" t="str">
            <v>RUNC</v>
          </cell>
          <cell r="T377">
            <v>5739</v>
          </cell>
          <cell r="U377">
            <v>454.52880000000005</v>
          </cell>
          <cell r="V377">
            <v>125034</v>
          </cell>
          <cell r="W377" t="str">
            <v>DN1</v>
          </cell>
          <cell r="X377">
            <v>473.48</v>
          </cell>
          <cell r="Y377">
            <v>600024</v>
          </cell>
          <cell r="Z377" t="str">
            <v>DN1</v>
          </cell>
          <cell r="AA377">
            <v>426.13440881999998</v>
          </cell>
        </row>
        <row r="378">
          <cell r="A378">
            <v>2373</v>
          </cell>
          <cell r="B378" t="str">
            <v>F03</v>
          </cell>
          <cell r="C378">
            <v>100112</v>
          </cell>
          <cell r="D378">
            <v>101089</v>
          </cell>
          <cell r="E378" t="str">
            <v>Kilkenny     30LKeg         6pp</v>
          </cell>
          <cell r="F378">
            <v>5.0999999999999996</v>
          </cell>
          <cell r="G378" t="str">
            <v>Venture</v>
          </cell>
          <cell r="H378" t="str">
            <v>Switzerland</v>
          </cell>
          <cell r="I378" t="str">
            <v>ALE</v>
          </cell>
          <cell r="J378" t="str">
            <v>KILK</v>
          </cell>
          <cell r="K378" t="str">
            <v>KD</v>
          </cell>
          <cell r="L378" t="str">
            <v>Keg</v>
          </cell>
          <cell r="M378" t="str">
            <v>30L</v>
          </cell>
          <cell r="N378">
            <v>1</v>
          </cell>
          <cell r="O378">
            <v>0.3</v>
          </cell>
          <cell r="P378" t="str">
            <v>Keg</v>
          </cell>
          <cell r="R378" t="str">
            <v>DN1</v>
          </cell>
          <cell r="S378" t="str">
            <v>DN1</v>
          </cell>
          <cell r="T378">
            <v>12289</v>
          </cell>
          <cell r="U378">
            <v>3686.7</v>
          </cell>
          <cell r="V378">
            <v>125205</v>
          </cell>
          <cell r="W378" t="str">
            <v>DN1</v>
          </cell>
          <cell r="X378">
            <v>4350.3100000000004</v>
          </cell>
          <cell r="Y378">
            <v>600024</v>
          </cell>
          <cell r="Z378" t="str">
            <v>DN1</v>
          </cell>
          <cell r="AA378">
            <v>3523.7478599999999</v>
          </cell>
        </row>
        <row r="379">
          <cell r="A379">
            <v>2374</v>
          </cell>
          <cell r="B379" t="str">
            <v>F03</v>
          </cell>
          <cell r="C379">
            <v>102436</v>
          </cell>
          <cell r="D379">
            <v>102436</v>
          </cell>
          <cell r="E379" t="str">
            <v>Guinness IDS  440can 06x4HCT Far East 80</v>
          </cell>
          <cell r="F379">
            <v>4.2</v>
          </cell>
          <cell r="G379" t="str">
            <v>Venture</v>
          </cell>
          <cell r="H379" t="str">
            <v>Taiwan</v>
          </cell>
          <cell r="I379" t="str">
            <v>STOUT</v>
          </cell>
          <cell r="J379" t="str">
            <v>GNS</v>
          </cell>
          <cell r="K379" t="str">
            <v>GDIC</v>
          </cell>
          <cell r="L379" t="str">
            <v>Can</v>
          </cell>
          <cell r="M379">
            <v>440</v>
          </cell>
          <cell r="N379">
            <v>24</v>
          </cell>
          <cell r="O379">
            <v>0.1056</v>
          </cell>
          <cell r="P379" t="str">
            <v>ICS</v>
          </cell>
          <cell r="R379" t="str">
            <v>DN1</v>
          </cell>
          <cell r="S379" t="str">
            <v>RUNC</v>
          </cell>
          <cell r="T379">
            <v>2415</v>
          </cell>
          <cell r="U379">
            <v>255.024</v>
          </cell>
          <cell r="V379">
            <v>125097</v>
          </cell>
          <cell r="W379" t="str">
            <v>DN1</v>
          </cell>
          <cell r="X379">
            <v>160.11000000000001</v>
          </cell>
          <cell r="Y379">
            <v>600013</v>
          </cell>
          <cell r="Z379" t="str">
            <v>DN1</v>
          </cell>
          <cell r="AA379">
            <v>153.70434135000002</v>
          </cell>
        </row>
        <row r="380">
          <cell r="A380">
            <v>2375</v>
          </cell>
          <cell r="B380" t="str">
            <v>F03</v>
          </cell>
          <cell r="C380">
            <v>102866</v>
          </cell>
          <cell r="D380">
            <v>101078</v>
          </cell>
          <cell r="E380" t="str">
            <v>Harp Export 30LKeg Taiwan/Production lab</v>
          </cell>
          <cell r="F380">
            <v>5</v>
          </cell>
          <cell r="G380" t="str">
            <v>Venture</v>
          </cell>
          <cell r="H380" t="str">
            <v>Taiwan</v>
          </cell>
          <cell r="I380" t="str">
            <v>LAGER</v>
          </cell>
          <cell r="J380" t="str">
            <v>HARP</v>
          </cell>
          <cell r="K380" t="str">
            <v>HARP</v>
          </cell>
          <cell r="L380" t="str">
            <v>Keg</v>
          </cell>
          <cell r="M380" t="str">
            <v>30L</v>
          </cell>
          <cell r="N380">
            <v>1</v>
          </cell>
          <cell r="O380">
            <v>0.3</v>
          </cell>
          <cell r="P380" t="str">
            <v>Keg</v>
          </cell>
          <cell r="R380" t="str">
            <v>DK2</v>
          </cell>
          <cell r="S380" t="str">
            <v>DK2</v>
          </cell>
          <cell r="T380">
            <v>167</v>
          </cell>
          <cell r="U380">
            <v>50.1</v>
          </cell>
          <cell r="V380">
            <v>125161</v>
          </cell>
          <cell r="W380" t="str">
            <v>DK2</v>
          </cell>
          <cell r="X380">
            <v>50.14</v>
          </cell>
          <cell r="Y380">
            <v>600011</v>
          </cell>
          <cell r="Z380" t="str">
            <v>DK2</v>
          </cell>
          <cell r="AA380">
            <v>43.040960099999999</v>
          </cell>
        </row>
        <row r="381">
          <cell r="A381">
            <v>2376</v>
          </cell>
          <cell r="B381" t="str">
            <v>F03</v>
          </cell>
          <cell r="C381">
            <v>102867</v>
          </cell>
          <cell r="D381">
            <v>101058</v>
          </cell>
          <cell r="E381" t="str">
            <v>Kilkenny  30LKeg Taiwan/Production label</v>
          </cell>
          <cell r="F381">
            <v>4.3</v>
          </cell>
          <cell r="G381" t="str">
            <v>Venture</v>
          </cell>
          <cell r="H381" t="str">
            <v>Taiwan</v>
          </cell>
          <cell r="I381" t="str">
            <v>ALE</v>
          </cell>
          <cell r="J381" t="str">
            <v>KILK</v>
          </cell>
          <cell r="K381" t="str">
            <v>KD</v>
          </cell>
          <cell r="L381" t="str">
            <v>Keg</v>
          </cell>
          <cell r="M381" t="str">
            <v>30L</v>
          </cell>
          <cell r="N381">
            <v>1</v>
          </cell>
          <cell r="O381">
            <v>0.3</v>
          </cell>
          <cell r="P381" t="str">
            <v>Keg</v>
          </cell>
          <cell r="R381" t="str">
            <v>KY1</v>
          </cell>
          <cell r="S381" t="str">
            <v>KY1</v>
          </cell>
          <cell r="T381">
            <v>167</v>
          </cell>
          <cell r="U381">
            <v>50.1</v>
          </cell>
          <cell r="V381">
            <v>125201</v>
          </cell>
          <cell r="W381" t="str">
            <v>KY1</v>
          </cell>
          <cell r="X381">
            <v>54.93</v>
          </cell>
          <cell r="Y381">
            <v>600009</v>
          </cell>
          <cell r="Z381" t="str">
            <v>KY1</v>
          </cell>
          <cell r="AA381">
            <v>37.333401100000003</v>
          </cell>
        </row>
        <row r="382">
          <cell r="A382">
            <v>2377</v>
          </cell>
          <cell r="B382" t="str">
            <v>F03</v>
          </cell>
          <cell r="C382">
            <v>102433</v>
          </cell>
          <cell r="D382">
            <v>102433</v>
          </cell>
          <cell r="E382" t="str">
            <v>Guinness IDS 440can 06*4HCT W/wide 80pp</v>
          </cell>
          <cell r="F382">
            <v>4.2</v>
          </cell>
          <cell r="G382" t="str">
            <v>Venture</v>
          </cell>
          <cell r="H382" t="str">
            <v>Thailand</v>
          </cell>
          <cell r="I382" t="str">
            <v>STOUT</v>
          </cell>
          <cell r="J382" t="str">
            <v>GNS</v>
          </cell>
          <cell r="K382" t="str">
            <v>GDIC</v>
          </cell>
          <cell r="L382" t="str">
            <v>Can</v>
          </cell>
          <cell r="M382">
            <v>440</v>
          </cell>
          <cell r="N382">
            <v>24</v>
          </cell>
          <cell r="O382">
            <v>0.1056</v>
          </cell>
          <cell r="P382" t="str">
            <v>ICS</v>
          </cell>
          <cell r="R382" t="str">
            <v>DN1</v>
          </cell>
          <cell r="S382" t="str">
            <v>RUNC</v>
          </cell>
          <cell r="T382">
            <v>862</v>
          </cell>
          <cell r="U382">
            <v>91.027199999999993</v>
          </cell>
          <cell r="V382">
            <v>125097</v>
          </cell>
          <cell r="W382" t="str">
            <v>DN1</v>
          </cell>
          <cell r="X382">
            <v>57.15</v>
          </cell>
          <cell r="Y382">
            <v>600013</v>
          </cell>
          <cell r="Z382" t="str">
            <v>DN1</v>
          </cell>
          <cell r="AA382">
            <v>54.862584779999999</v>
          </cell>
        </row>
        <row r="383">
          <cell r="A383">
            <v>2378</v>
          </cell>
          <cell r="B383" t="str">
            <v>F03</v>
          </cell>
          <cell r="C383">
            <v>102334</v>
          </cell>
          <cell r="D383">
            <v>101058</v>
          </cell>
          <cell r="E383" t="str">
            <v>Kilkenny      30LKeg 24pp     APAC/Glob</v>
          </cell>
          <cell r="F383">
            <v>4.3</v>
          </cell>
          <cell r="G383" t="str">
            <v>Venture</v>
          </cell>
          <cell r="H383" t="str">
            <v>Thailand</v>
          </cell>
          <cell r="I383" t="str">
            <v>ALE</v>
          </cell>
          <cell r="J383" t="str">
            <v>KILK</v>
          </cell>
          <cell r="K383" t="str">
            <v>KD</v>
          </cell>
          <cell r="L383" t="str">
            <v>Keg</v>
          </cell>
          <cell r="M383" t="str">
            <v>30L</v>
          </cell>
          <cell r="N383">
            <v>1</v>
          </cell>
          <cell r="O383">
            <v>0.3</v>
          </cell>
          <cell r="P383" t="str">
            <v>Keg</v>
          </cell>
          <cell r="R383" t="str">
            <v>KY1</v>
          </cell>
          <cell r="S383" t="str">
            <v>KY1</v>
          </cell>
          <cell r="T383">
            <v>1693</v>
          </cell>
          <cell r="U383">
            <v>507.9</v>
          </cell>
          <cell r="V383">
            <v>125201</v>
          </cell>
          <cell r="W383" t="str">
            <v>KY1</v>
          </cell>
          <cell r="X383">
            <v>556.83000000000004</v>
          </cell>
          <cell r="Y383">
            <v>600009</v>
          </cell>
          <cell r="Z383" t="str">
            <v>KY1</v>
          </cell>
          <cell r="AA383">
            <v>378.47573690000002</v>
          </cell>
        </row>
        <row r="384">
          <cell r="A384">
            <v>2379</v>
          </cell>
          <cell r="B384" t="str">
            <v>F03</v>
          </cell>
          <cell r="C384">
            <v>100648</v>
          </cell>
          <cell r="D384">
            <v>100648</v>
          </cell>
          <cell r="E384" t="str">
            <v>Guinness FES  330nrb 06x4CPW W/wide 108</v>
          </cell>
          <cell r="F384">
            <v>7.5</v>
          </cell>
          <cell r="G384" t="str">
            <v>Venture</v>
          </cell>
          <cell r="H384" t="str">
            <v>Turks&amp;Caicos</v>
          </cell>
          <cell r="I384" t="str">
            <v>STOUT</v>
          </cell>
          <cell r="J384" t="str">
            <v>GNS</v>
          </cell>
          <cell r="K384" t="str">
            <v>GFE</v>
          </cell>
          <cell r="L384" t="str">
            <v>Bottle</v>
          </cell>
          <cell r="M384">
            <v>330</v>
          </cell>
          <cell r="N384">
            <v>24</v>
          </cell>
          <cell r="O384">
            <v>7.9200000000000007E-2</v>
          </cell>
          <cell r="P384" t="str">
            <v>NRB</v>
          </cell>
          <cell r="R384" t="str">
            <v>DN1</v>
          </cell>
          <cell r="S384" t="str">
            <v>BF3</v>
          </cell>
          <cell r="T384">
            <v>19508</v>
          </cell>
          <cell r="U384">
            <v>1545.0336000000002</v>
          </cell>
          <cell r="V384">
            <v>125066</v>
          </cell>
          <cell r="W384" t="str">
            <v>DN1</v>
          </cell>
          <cell r="X384">
            <v>1568.21</v>
          </cell>
          <cell r="Y384">
            <v>600020</v>
          </cell>
          <cell r="Z384" t="str">
            <v>DN1</v>
          </cell>
          <cell r="AA384">
            <v>1536.8441416000001</v>
          </cell>
        </row>
        <row r="385">
          <cell r="A385">
            <v>2380</v>
          </cell>
          <cell r="B385" t="str">
            <v>F03</v>
          </cell>
          <cell r="C385" t="str">
            <v>100654</v>
          </cell>
          <cell r="D385">
            <v>101047</v>
          </cell>
          <cell r="E385" t="str">
            <v>Guinness IDS  30LKeg         Euro 6pp</v>
          </cell>
          <cell r="F385">
            <v>4.2</v>
          </cell>
          <cell r="G385" t="str">
            <v>Venture</v>
          </cell>
          <cell r="H385" t="str">
            <v>Ukraine</v>
          </cell>
          <cell r="I385" t="str">
            <v>STOUT</v>
          </cell>
          <cell r="J385" t="str">
            <v>GNS</v>
          </cell>
          <cell r="K385" t="str">
            <v>GD</v>
          </cell>
          <cell r="L385" t="str">
            <v>Keg</v>
          </cell>
          <cell r="M385" t="str">
            <v>30L</v>
          </cell>
          <cell r="N385">
            <v>1</v>
          </cell>
          <cell r="O385">
            <v>0.3</v>
          </cell>
          <cell r="P385" t="str">
            <v>Keg</v>
          </cell>
          <cell r="R385" t="str">
            <v>DN1</v>
          </cell>
          <cell r="S385" t="str">
            <v>DN1</v>
          </cell>
          <cell r="T385">
            <v>597</v>
          </cell>
          <cell r="U385">
            <v>179.1</v>
          </cell>
          <cell r="V385">
            <v>125163</v>
          </cell>
          <cell r="W385" t="str">
            <v>DN1</v>
          </cell>
          <cell r="X385">
            <v>191.64</v>
          </cell>
          <cell r="Y385">
            <v>600010</v>
          </cell>
          <cell r="Z385" t="str">
            <v>DN1</v>
          </cell>
          <cell r="AA385">
            <v>117.23181540000002</v>
          </cell>
        </row>
        <row r="386">
          <cell r="A386">
            <v>2381</v>
          </cell>
          <cell r="B386" t="str">
            <v>F03</v>
          </cell>
          <cell r="C386">
            <v>101190</v>
          </cell>
          <cell r="D386">
            <v>101190</v>
          </cell>
          <cell r="E386" t="str">
            <v>Guinness ES71 330nrb 06x4CPT EEuro 54pp</v>
          </cell>
          <cell r="F386">
            <v>5</v>
          </cell>
          <cell r="G386" t="str">
            <v>Venture</v>
          </cell>
          <cell r="H386" t="str">
            <v>Ukraine</v>
          </cell>
          <cell r="I386" t="str">
            <v>STOUT</v>
          </cell>
          <cell r="J386" t="str">
            <v>GNS</v>
          </cell>
          <cell r="K386" t="str">
            <v>GES</v>
          </cell>
          <cell r="L386" t="str">
            <v>Bottle</v>
          </cell>
          <cell r="M386">
            <v>330</v>
          </cell>
          <cell r="N386">
            <v>24</v>
          </cell>
          <cell r="O386">
            <v>7.9200000000000007E-2</v>
          </cell>
          <cell r="P386" t="str">
            <v>NRB</v>
          </cell>
          <cell r="R386" t="str">
            <v>DN1</v>
          </cell>
          <cell r="S386" t="str">
            <v>BF3</v>
          </cell>
          <cell r="T386">
            <v>6439</v>
          </cell>
          <cell r="U386">
            <v>509.96880000000004</v>
          </cell>
          <cell r="V386">
            <v>125232</v>
          </cell>
          <cell r="W386" t="str">
            <v>DN1</v>
          </cell>
          <cell r="X386">
            <v>371.65</v>
          </cell>
          <cell r="Y386">
            <v>600013</v>
          </cell>
          <cell r="Z386" t="str">
            <v>DN1</v>
          </cell>
          <cell r="AA386">
            <v>384.65768246999994</v>
          </cell>
        </row>
        <row r="387">
          <cell r="A387">
            <v>2382</v>
          </cell>
          <cell r="B387" t="str">
            <v>F03</v>
          </cell>
          <cell r="C387">
            <v>100565</v>
          </cell>
          <cell r="D387">
            <v>100565</v>
          </cell>
          <cell r="E387" t="str">
            <v>Guinness FES  330nrb 06x4CPW Russia 54pp</v>
          </cell>
          <cell r="F387">
            <v>7.5</v>
          </cell>
          <cell r="G387" t="str">
            <v>Venture</v>
          </cell>
          <cell r="H387" t="str">
            <v>Ukraine</v>
          </cell>
          <cell r="I387" t="str">
            <v>STOUT</v>
          </cell>
          <cell r="J387" t="str">
            <v>GNS</v>
          </cell>
          <cell r="K387" t="str">
            <v>GFE</v>
          </cell>
          <cell r="L387" t="str">
            <v>Bottle</v>
          </cell>
          <cell r="M387">
            <v>330</v>
          </cell>
          <cell r="N387">
            <v>24</v>
          </cell>
          <cell r="O387">
            <v>7.9200000000000007E-2</v>
          </cell>
          <cell r="P387" t="str">
            <v>NRB</v>
          </cell>
          <cell r="R387" t="str">
            <v>DN1</v>
          </cell>
          <cell r="S387" t="str">
            <v>BF3</v>
          </cell>
          <cell r="T387">
            <v>2197</v>
          </cell>
          <cell r="U387">
            <v>174.00240000000002</v>
          </cell>
          <cell r="V387">
            <v>125066</v>
          </cell>
          <cell r="W387" t="str">
            <v>DN1</v>
          </cell>
          <cell r="X387">
            <v>176.61</v>
          </cell>
          <cell r="Y387">
            <v>600020</v>
          </cell>
          <cell r="Z387" t="str">
            <v>DN1</v>
          </cell>
          <cell r="AA387">
            <v>173.08009940000002</v>
          </cell>
        </row>
        <row r="388">
          <cell r="A388">
            <v>2383</v>
          </cell>
          <cell r="B388" t="str">
            <v>F03</v>
          </cell>
          <cell r="C388">
            <v>100607</v>
          </cell>
          <cell r="D388">
            <v>100607</v>
          </cell>
          <cell r="E388" t="str">
            <v>Harp Lager    330nrb 06x4CPT Russia 54pp</v>
          </cell>
          <cell r="F388">
            <v>5</v>
          </cell>
          <cell r="G388" t="str">
            <v>Venture</v>
          </cell>
          <cell r="H388" t="str">
            <v>Ukraine</v>
          </cell>
          <cell r="I388" t="str">
            <v>LAGER</v>
          </cell>
          <cell r="J388" t="str">
            <v>HARP</v>
          </cell>
          <cell r="K388" t="str">
            <v>HARP</v>
          </cell>
          <cell r="L388" t="str">
            <v>Bottle</v>
          </cell>
          <cell r="M388">
            <v>330</v>
          </cell>
          <cell r="N388">
            <v>24</v>
          </cell>
          <cell r="O388">
            <v>7.9200000000000007E-2</v>
          </cell>
          <cell r="P388" t="str">
            <v>NRB</v>
          </cell>
          <cell r="R388" t="str">
            <v>DK2</v>
          </cell>
          <cell r="S388" t="str">
            <v>RUNC</v>
          </cell>
          <cell r="T388">
            <v>290</v>
          </cell>
          <cell r="U388">
            <v>22.968000000000004</v>
          </cell>
          <cell r="V388">
            <v>125071</v>
          </cell>
          <cell r="W388" t="str">
            <v>DK2</v>
          </cell>
          <cell r="X388">
            <v>23.32</v>
          </cell>
          <cell r="Y388">
            <v>600011</v>
          </cell>
          <cell r="Z388" t="str">
            <v>DK2</v>
          </cell>
          <cell r="AA388">
            <v>20.017742999999999</v>
          </cell>
        </row>
        <row r="389">
          <cell r="A389">
            <v>2384</v>
          </cell>
          <cell r="B389" t="str">
            <v>F03</v>
          </cell>
          <cell r="C389">
            <v>100653</v>
          </cell>
          <cell r="D389">
            <v>101078</v>
          </cell>
          <cell r="E389" t="str">
            <v>Harp Lager    30LKeg         Euro 6pp</v>
          </cell>
          <cell r="F389">
            <v>5</v>
          </cell>
          <cell r="G389" t="str">
            <v>Venture</v>
          </cell>
          <cell r="H389" t="str">
            <v>Ukraine</v>
          </cell>
          <cell r="I389" t="str">
            <v>LAGER</v>
          </cell>
          <cell r="J389" t="str">
            <v>HARP</v>
          </cell>
          <cell r="K389" t="str">
            <v>HARP</v>
          </cell>
          <cell r="L389" t="str">
            <v>Keg</v>
          </cell>
          <cell r="M389" t="str">
            <v>30L</v>
          </cell>
          <cell r="N389">
            <v>1</v>
          </cell>
          <cell r="O389">
            <v>0.3</v>
          </cell>
          <cell r="P389" t="str">
            <v>Keg</v>
          </cell>
          <cell r="R389" t="str">
            <v>DK2</v>
          </cell>
          <cell r="S389" t="str">
            <v>DK2</v>
          </cell>
          <cell r="T389">
            <v>77</v>
          </cell>
          <cell r="U389">
            <v>23.1</v>
          </cell>
          <cell r="V389">
            <v>125161</v>
          </cell>
          <cell r="W389" t="str">
            <v>DK2</v>
          </cell>
          <cell r="X389">
            <v>23.12</v>
          </cell>
          <cell r="Y389">
            <v>600011</v>
          </cell>
          <cell r="Z389" t="str">
            <v>DK2</v>
          </cell>
          <cell r="AA389">
            <v>19.845233100000002</v>
          </cell>
        </row>
        <row r="390">
          <cell r="A390">
            <v>2385</v>
          </cell>
          <cell r="B390" t="str">
            <v>F03</v>
          </cell>
          <cell r="C390">
            <v>100605</v>
          </cell>
          <cell r="D390">
            <v>100605</v>
          </cell>
          <cell r="E390" t="str">
            <v>Kilkenny      330nrb 06x4CPT Russia 54pp</v>
          </cell>
          <cell r="F390">
            <v>5</v>
          </cell>
          <cell r="G390" t="str">
            <v>Venture</v>
          </cell>
          <cell r="H390" t="str">
            <v>Ukraine</v>
          </cell>
          <cell r="I390" t="str">
            <v>ALE</v>
          </cell>
          <cell r="J390" t="str">
            <v>KILK</v>
          </cell>
          <cell r="K390" t="str">
            <v>KIB</v>
          </cell>
          <cell r="L390" t="str">
            <v>Bottle</v>
          </cell>
          <cell r="M390">
            <v>330</v>
          </cell>
          <cell r="N390">
            <v>24</v>
          </cell>
          <cell r="O390">
            <v>7.9200000000000007E-2</v>
          </cell>
          <cell r="P390" t="str">
            <v>NRB</v>
          </cell>
          <cell r="R390" t="str">
            <v>DN1</v>
          </cell>
          <cell r="S390" t="str">
            <v>RUNC</v>
          </cell>
          <cell r="T390">
            <v>2904</v>
          </cell>
          <cell r="U390">
            <v>229.99680000000001</v>
          </cell>
          <cell r="V390">
            <v>125034</v>
          </cell>
          <cell r="W390" t="str">
            <v>DN1</v>
          </cell>
          <cell r="X390">
            <v>239.59</v>
          </cell>
          <cell r="Y390">
            <v>600024</v>
          </cell>
          <cell r="Z390" t="str">
            <v>DN1</v>
          </cell>
          <cell r="AA390">
            <v>215.62891152000003</v>
          </cell>
        </row>
        <row r="391">
          <cell r="A391">
            <v>2386</v>
          </cell>
          <cell r="B391" t="str">
            <v>F03</v>
          </cell>
          <cell r="C391">
            <v>100112</v>
          </cell>
          <cell r="D391">
            <v>101089</v>
          </cell>
          <cell r="E391" t="str">
            <v>Kilkenny     30LKeg         6pp</v>
          </cell>
          <cell r="F391">
            <v>5.0999999999999996</v>
          </cell>
          <cell r="G391" t="str">
            <v>Venture</v>
          </cell>
          <cell r="H391" t="str">
            <v>Ukraine</v>
          </cell>
          <cell r="I391" t="str">
            <v>ALE</v>
          </cell>
          <cell r="J391" t="str">
            <v>KILK</v>
          </cell>
          <cell r="K391" t="str">
            <v>KD</v>
          </cell>
          <cell r="L391" t="str">
            <v>Keg</v>
          </cell>
          <cell r="M391" t="str">
            <v>30L</v>
          </cell>
          <cell r="N391">
            <v>1</v>
          </cell>
          <cell r="O391">
            <v>0.3</v>
          </cell>
          <cell r="P391" t="str">
            <v>Keg</v>
          </cell>
          <cell r="R391" t="str">
            <v>DN1</v>
          </cell>
          <cell r="S391" t="str">
            <v>DN1</v>
          </cell>
          <cell r="T391">
            <v>163</v>
          </cell>
          <cell r="U391">
            <v>48.9</v>
          </cell>
          <cell r="V391">
            <v>125205</v>
          </cell>
          <cell r="W391" t="str">
            <v>DN1</v>
          </cell>
          <cell r="X391">
            <v>57.7</v>
          </cell>
          <cell r="Y391">
            <v>600024</v>
          </cell>
          <cell r="Z391" t="str">
            <v>DN1</v>
          </cell>
          <cell r="AA391">
            <v>46.738620000000004</v>
          </cell>
        </row>
        <row r="392">
          <cell r="A392">
            <v>2387</v>
          </cell>
          <cell r="B392" t="str">
            <v>F03</v>
          </cell>
          <cell r="C392">
            <v>102574</v>
          </cell>
          <cell r="D392">
            <v>102574</v>
          </cell>
          <cell r="E392" t="str">
            <v>Guinness PDG  440can 06x4SLT STD 100</v>
          </cell>
          <cell r="F392">
            <v>4.0999999999999996</v>
          </cell>
          <cell r="G392" t="str">
            <v>Venture</v>
          </cell>
          <cell r="H392" t="str">
            <v>US Virgin Isles</v>
          </cell>
          <cell r="I392" t="str">
            <v>STOUT</v>
          </cell>
          <cell r="J392" t="str">
            <v>GNS</v>
          </cell>
          <cell r="K392" t="str">
            <v>GDIC</v>
          </cell>
          <cell r="L392" t="str">
            <v>Can</v>
          </cell>
          <cell r="M392">
            <v>440</v>
          </cell>
          <cell r="N392">
            <v>24</v>
          </cell>
          <cell r="O392">
            <v>0.1056</v>
          </cell>
          <cell r="P392" t="str">
            <v>ICS</v>
          </cell>
          <cell r="R392" t="str">
            <v>DN1</v>
          </cell>
          <cell r="S392" t="str">
            <v>RUNC</v>
          </cell>
          <cell r="T392">
            <v>2841</v>
          </cell>
          <cell r="U392">
            <v>300.00959999999998</v>
          </cell>
          <cell r="V392">
            <v>125097</v>
          </cell>
          <cell r="W392" t="str">
            <v>DN1</v>
          </cell>
          <cell r="X392">
            <v>183.71</v>
          </cell>
          <cell r="Y392">
            <v>600013</v>
          </cell>
          <cell r="Z392" t="str">
            <v>DN1</v>
          </cell>
          <cell r="AA392">
            <v>176.36376845999996</v>
          </cell>
        </row>
        <row r="393">
          <cell r="A393">
            <v>2388</v>
          </cell>
          <cell r="B393" t="str">
            <v>F03</v>
          </cell>
          <cell r="C393">
            <v>100645</v>
          </cell>
          <cell r="D393">
            <v>100645</v>
          </cell>
          <cell r="E393" t="str">
            <v>Guinness FES  330nrb 06x4CPW US VI 72</v>
          </cell>
          <cell r="F393">
            <v>7.5</v>
          </cell>
          <cell r="G393" t="str">
            <v>Venture</v>
          </cell>
          <cell r="H393" t="str">
            <v>US Virgin Isles</v>
          </cell>
          <cell r="I393" t="str">
            <v>STOUT</v>
          </cell>
          <cell r="J393" t="str">
            <v>GNS</v>
          </cell>
          <cell r="K393" t="str">
            <v>GFE</v>
          </cell>
          <cell r="L393" t="str">
            <v>Bottle</v>
          </cell>
          <cell r="M393">
            <v>330</v>
          </cell>
          <cell r="N393">
            <v>24</v>
          </cell>
          <cell r="O393">
            <v>7.9200000000000007E-2</v>
          </cell>
          <cell r="P393" t="str">
            <v>NRB</v>
          </cell>
          <cell r="R393" t="str">
            <v>DN1</v>
          </cell>
          <cell r="S393" t="str">
            <v>BF3</v>
          </cell>
          <cell r="T393">
            <v>34053</v>
          </cell>
          <cell r="U393">
            <v>2696.9976000000001</v>
          </cell>
          <cell r="V393">
            <v>125066</v>
          </cell>
          <cell r="W393" t="str">
            <v>DN1</v>
          </cell>
          <cell r="X393">
            <v>2737.45</v>
          </cell>
          <cell r="Y393">
            <v>600020</v>
          </cell>
          <cell r="Z393" t="str">
            <v>DN1</v>
          </cell>
          <cell r="AA393">
            <v>2682.7021506000001</v>
          </cell>
        </row>
        <row r="394">
          <cell r="A394">
            <v>2389</v>
          </cell>
          <cell r="B394" t="str">
            <v>F03</v>
          </cell>
          <cell r="C394">
            <v>125183</v>
          </cell>
          <cell r="D394">
            <v>125183</v>
          </cell>
          <cell r="E394" t="str">
            <v>Dundalk kaliber feedstock</v>
          </cell>
          <cell r="F394"/>
          <cell r="G394">
            <v>0</v>
          </cell>
          <cell r="H394">
            <v>0</v>
          </cell>
          <cell r="I394" t="str">
            <v>LAGER</v>
          </cell>
          <cell r="J394">
            <v>0</v>
          </cell>
          <cell r="K394">
            <v>0</v>
          </cell>
          <cell r="L394" t="str">
            <v>Bulk</v>
          </cell>
          <cell r="M394">
            <v>0</v>
          </cell>
          <cell r="O394">
            <v>1</v>
          </cell>
          <cell r="P394">
            <v>0</v>
          </cell>
          <cell r="R394" t="str">
            <v>DK2</v>
          </cell>
          <cell r="S394">
            <v>0</v>
          </cell>
          <cell r="T394">
            <v>0</v>
          </cell>
          <cell r="U394">
            <v>0</v>
          </cell>
          <cell r="V394">
            <v>125183</v>
          </cell>
          <cell r="W394" t="str">
            <v>DK2</v>
          </cell>
          <cell r="X394">
            <v>0</v>
          </cell>
          <cell r="Y394">
            <v>600029</v>
          </cell>
          <cell r="Z394" t="str">
            <v>DK2</v>
          </cell>
          <cell r="AA394">
            <v>0</v>
          </cell>
        </row>
      </sheetData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 refreshError="1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/>
      <sheetData sheetId="95"/>
      <sheetData sheetId="96"/>
      <sheetData sheetId="97"/>
      <sheetData sheetId="98"/>
      <sheetData sheetId="99"/>
      <sheetData sheetId="100"/>
      <sheetData sheetId="101"/>
      <sheetData sheetId="102"/>
      <sheetData sheetId="103"/>
      <sheetData sheetId="104"/>
      <sheetData sheetId="105"/>
      <sheetData sheetId="106"/>
      <sheetData sheetId="107"/>
      <sheetData sheetId="108"/>
      <sheetData sheetId="109"/>
      <sheetData sheetId="110"/>
      <sheetData sheetId="111"/>
      <sheetData sheetId="112"/>
      <sheetData sheetId="113"/>
      <sheetData sheetId="114"/>
      <sheetData sheetId="115"/>
      <sheetData sheetId="116"/>
      <sheetData sheetId="117"/>
      <sheetData sheetId="118"/>
      <sheetData sheetId="119"/>
      <sheetData sheetId="120"/>
      <sheetData sheetId="121"/>
      <sheetData sheetId="122"/>
      <sheetData sheetId="123"/>
      <sheetData sheetId="124"/>
      <sheetData sheetId="125"/>
      <sheetData sheetId="126"/>
      <sheetData sheetId="127"/>
      <sheetData sheetId="128"/>
      <sheetData sheetId="129"/>
      <sheetData sheetId="130"/>
      <sheetData sheetId="131"/>
      <sheetData sheetId="132"/>
      <sheetData sheetId="133"/>
      <sheetData sheetId="134"/>
      <sheetData sheetId="135"/>
      <sheetData sheetId="136"/>
      <sheetData sheetId="137"/>
      <sheetData sheetId="138"/>
      <sheetData sheetId="139"/>
      <sheetData sheetId="140"/>
      <sheetData sheetId="141"/>
      <sheetData sheetId="142"/>
      <sheetData sheetId="143"/>
      <sheetData sheetId="144"/>
      <sheetData sheetId="145"/>
      <sheetData sheetId="146"/>
      <sheetData sheetId="147"/>
      <sheetData sheetId="148"/>
      <sheetData sheetId="149"/>
      <sheetData sheetId="150"/>
      <sheetData sheetId="151"/>
      <sheetData sheetId="152"/>
      <sheetData sheetId="153"/>
      <sheetData sheetId="154"/>
      <sheetData sheetId="155"/>
      <sheetData sheetId="156"/>
      <sheetData sheetId="157"/>
      <sheetData sheetId="158"/>
      <sheetData sheetId="159"/>
      <sheetData sheetId="160"/>
      <sheetData sheetId="161"/>
      <sheetData sheetId="162"/>
      <sheetData sheetId="163"/>
      <sheetData sheetId="164"/>
      <sheetData sheetId="165"/>
      <sheetData sheetId="166"/>
      <sheetData sheetId="167"/>
      <sheetData sheetId="168"/>
      <sheetData sheetId="169"/>
      <sheetData sheetId="170"/>
      <sheetData sheetId="171"/>
      <sheetData sheetId="172"/>
      <sheetData sheetId="173"/>
      <sheetData sheetId="174"/>
      <sheetData sheetId="175"/>
      <sheetData sheetId="176"/>
      <sheetData sheetId="177"/>
      <sheetData sheetId="178"/>
      <sheetData sheetId="179"/>
      <sheetData sheetId="180"/>
      <sheetData sheetId="181"/>
      <sheetData sheetId="182"/>
      <sheetData sheetId="183"/>
      <sheetData sheetId="184"/>
      <sheetData sheetId="185"/>
      <sheetData sheetId="186"/>
      <sheetData sheetId="187"/>
      <sheetData sheetId="188"/>
      <sheetData sheetId="189"/>
      <sheetData sheetId="190"/>
      <sheetData sheetId="191"/>
      <sheetData sheetId="192"/>
      <sheetData sheetId="193"/>
      <sheetData sheetId="194"/>
      <sheetData sheetId="195"/>
      <sheetData sheetId="196"/>
      <sheetData sheetId="197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1100 Beer Supply"/>
      <sheetName val="ROI Beer budget HP"/>
      <sheetName val="ROI Beer budget PA"/>
      <sheetName val="Beer on "/>
      <sheetName val="beer tht"/>
      <sheetName val="NI Beer budget HP"/>
      <sheetName val="NI Beer budget PA"/>
      <sheetName val="1200 Beer Supply"/>
      <sheetName val="Beer NI"/>
      <sheetName val="DAWN RICHARDSON"/>
    </sheetNames>
    <sheetDataSet>
      <sheetData sheetId="0">
        <row r="3">
          <cell r="AY3" t="str">
            <v>CE.48000.YPRS</v>
          </cell>
          <cell r="AZ3" t="str">
            <v>CE.48000.YFRS</v>
          </cell>
          <cell r="BA3" t="str">
            <v>CE.48014.VV200.BTPRate</v>
          </cell>
        </row>
        <row r="4">
          <cell r="AX4" t="str">
            <v>Sales SKU</v>
          </cell>
          <cell r="AY4" t="str">
            <v>ICSP</v>
          </cell>
          <cell r="AZ4" t="str">
            <v>Freight</v>
          </cell>
          <cell r="BA4" t="str">
            <v>BTP</v>
          </cell>
          <cell r="BC4" t="str">
            <v>Net</v>
          </cell>
        </row>
        <row r="6">
          <cell r="AX6">
            <v>100992</v>
          </cell>
          <cell r="AY6">
            <v>105.98293048426387</v>
          </cell>
          <cell r="AZ6">
            <v>5.0674572411966841</v>
          </cell>
          <cell r="BA6">
            <v>52.044257213181005</v>
          </cell>
          <cell r="BC6">
            <v>59.006130512279547</v>
          </cell>
        </row>
        <row r="7">
          <cell r="AX7">
            <v>100994</v>
          </cell>
          <cell r="AY7">
            <v>92.814538926692478</v>
          </cell>
          <cell r="AZ7">
            <v>5.0674572411966832</v>
          </cell>
          <cell r="BA7">
            <v>36.92546558634627</v>
          </cell>
          <cell r="BC7">
            <v>60.956530581542886</v>
          </cell>
        </row>
        <row r="8">
          <cell r="AX8">
            <v>100998</v>
          </cell>
          <cell r="AY8">
            <v>111.39685648986304</v>
          </cell>
          <cell r="AZ8">
            <v>5.0674572411966832</v>
          </cell>
          <cell r="BA8">
            <v>4.042090443158739</v>
          </cell>
          <cell r="BC8">
            <v>112.42222328790098</v>
          </cell>
        </row>
        <row r="9">
          <cell r="AX9">
            <v>101000</v>
          </cell>
          <cell r="AY9">
            <v>115.84840957658493</v>
          </cell>
          <cell r="AZ9">
            <v>5.0674572411966823</v>
          </cell>
          <cell r="BA9">
            <v>53.323260493483794</v>
          </cell>
          <cell r="BC9">
            <v>67.592606324297805</v>
          </cell>
        </row>
        <row r="10">
          <cell r="AX10">
            <v>101003</v>
          </cell>
          <cell r="AY10">
            <v>108.8606877595759</v>
          </cell>
          <cell r="AZ10">
            <v>5.0674572411966823</v>
          </cell>
          <cell r="BA10">
            <v>38.43177213305016</v>
          </cell>
          <cell r="BC10">
            <v>75.496372867722414</v>
          </cell>
        </row>
        <row r="11">
          <cell r="AX11">
            <v>101006</v>
          </cell>
          <cell r="AY11">
            <v>159.631421724224</v>
          </cell>
          <cell r="AZ11">
            <v>5.0674572411966823</v>
          </cell>
          <cell r="BA11">
            <v>82.797079659767064</v>
          </cell>
          <cell r="BC11">
            <v>81.901799305653611</v>
          </cell>
        </row>
        <row r="12">
          <cell r="AX12">
            <v>101091</v>
          </cell>
          <cell r="AY12">
            <v>148.01124441791518</v>
          </cell>
          <cell r="AZ12">
            <v>5.0674572411966832</v>
          </cell>
          <cell r="BA12">
            <v>54.220825363537891</v>
          </cell>
          <cell r="BC12">
            <v>98.857876295573959</v>
          </cell>
        </row>
        <row r="13">
          <cell r="AX13">
            <v>102599</v>
          </cell>
          <cell r="AY13">
            <v>104.05625762621582</v>
          </cell>
          <cell r="AZ13">
            <v>5.0674572411966841</v>
          </cell>
          <cell r="BA13">
            <v>32.266857849414563</v>
          </cell>
          <cell r="BC13">
            <v>76.856857017997939</v>
          </cell>
        </row>
        <row r="14">
          <cell r="AX14">
            <v>102620</v>
          </cell>
          <cell r="AY14">
            <v>83.868939741278012</v>
          </cell>
          <cell r="AZ14">
            <v>5.0674572411966832</v>
          </cell>
          <cell r="BA14">
            <v>30.634527865071739</v>
          </cell>
          <cell r="BC14">
            <v>58.301869117402951</v>
          </cell>
        </row>
        <row r="15">
          <cell r="AX15">
            <v>102709</v>
          </cell>
          <cell r="AY15">
            <v>106.75112968570139</v>
          </cell>
          <cell r="AZ15">
            <v>10.059474746467931</v>
          </cell>
          <cell r="BA15">
            <v>8.3684865422441437</v>
          </cell>
          <cell r="BC15">
            <v>108.44211788992517</v>
          </cell>
        </row>
        <row r="16">
          <cell r="AX16">
            <v>102862</v>
          </cell>
          <cell r="AY16">
            <v>143.10152765618136</v>
          </cell>
          <cell r="AZ16">
            <v>5.0674572411966823</v>
          </cell>
          <cell r="BA16">
            <v>50.22930634627194</v>
          </cell>
          <cell r="BC16">
            <v>97.939678551106098</v>
          </cell>
        </row>
        <row r="17">
          <cell r="AX17">
            <v>530035</v>
          </cell>
          <cell r="AY17">
            <v>102.05603214142783</v>
          </cell>
          <cell r="AZ17">
            <v>5.0674572411966823</v>
          </cell>
          <cell r="BA17">
            <v>4.9971502882893759</v>
          </cell>
          <cell r="BC17">
            <v>102.12633909433514</v>
          </cell>
        </row>
        <row r="18">
          <cell r="AX18">
            <v>530037</v>
          </cell>
          <cell r="AY18">
            <v>77.512656778945896</v>
          </cell>
          <cell r="AZ18">
            <v>5.0674572411966823</v>
          </cell>
          <cell r="BA18">
            <v>4.5626150785435886</v>
          </cell>
          <cell r="BC18">
            <v>78.017498941598987</v>
          </cell>
        </row>
        <row r="19">
          <cell r="AX19">
            <v>530039</v>
          </cell>
          <cell r="AY19">
            <v>58.37786888828208</v>
          </cell>
          <cell r="AZ19">
            <v>5.0674572411966841</v>
          </cell>
          <cell r="BA19">
            <v>3.2574829630766895</v>
          </cell>
          <cell r="BC19">
            <v>60.187843166402075</v>
          </cell>
        </row>
        <row r="20">
          <cell r="AX20">
            <v>530108</v>
          </cell>
          <cell r="AY20">
            <v>124.10169398631787</v>
          </cell>
          <cell r="AZ20">
            <v>5.0674572411966841</v>
          </cell>
          <cell r="BA20">
            <v>52.539311936848222</v>
          </cell>
          <cell r="BC20">
            <v>76.629839290666339</v>
          </cell>
        </row>
        <row r="21">
          <cell r="AX21">
            <v>530225</v>
          </cell>
          <cell r="AY21">
            <v>84.905022516568906</v>
          </cell>
          <cell r="AZ21">
            <v>5.0674572411966841</v>
          </cell>
          <cell r="BA21">
            <v>9.2329061963056027</v>
          </cell>
          <cell r="BC21">
            <v>80.739573561459977</v>
          </cell>
        </row>
        <row r="22">
          <cell r="AX22">
            <v>530297</v>
          </cell>
          <cell r="AY22">
            <v>124.33836839194005</v>
          </cell>
          <cell r="AZ22">
            <v>5.0674572411966832</v>
          </cell>
          <cell r="BA22">
            <v>32.60401637979578</v>
          </cell>
          <cell r="BC22">
            <v>96.801809253340963</v>
          </cell>
        </row>
        <row r="23">
          <cell r="AX23">
            <v>530299</v>
          </cell>
          <cell r="AY23">
            <v>108.03810273771718</v>
          </cell>
          <cell r="AZ23">
            <v>5.0674572411966823</v>
          </cell>
          <cell r="BA23">
            <v>-2.5879855777991341</v>
          </cell>
          <cell r="BC23">
            <v>115.69354555671299</v>
          </cell>
        </row>
        <row r="24">
          <cell r="AX24">
            <v>530776</v>
          </cell>
          <cell r="AY24">
            <v>123.91694745688493</v>
          </cell>
          <cell r="AZ24">
            <v>5.0674572411966841</v>
          </cell>
          <cell r="BA24">
            <v>-0.74302191730919331</v>
          </cell>
          <cell r="BC24">
            <v>129.72742661539081</v>
          </cell>
        </row>
        <row r="25">
          <cell r="AX25">
            <v>531704</v>
          </cell>
          <cell r="AY25">
            <v>99.518778489695634</v>
          </cell>
          <cell r="AZ25">
            <v>10.059474746467931</v>
          </cell>
          <cell r="BA25">
            <v>3.349558489095708</v>
          </cell>
          <cell r="BC25">
            <v>106.22869474706785</v>
          </cell>
        </row>
        <row r="26">
          <cell r="AX26">
            <v>532489</v>
          </cell>
          <cell r="AY26">
            <v>104.00450546371165</v>
          </cell>
          <cell r="AZ26">
            <v>5.0674572411966814</v>
          </cell>
          <cell r="BA26">
            <v>-2.7091683165663047</v>
          </cell>
          <cell r="BC26">
            <v>111.78113102147464</v>
          </cell>
        </row>
        <row r="27">
          <cell r="AX27">
            <v>532605</v>
          </cell>
          <cell r="AY27">
            <v>87.713048678596778</v>
          </cell>
          <cell r="AZ27">
            <v>10.059474746467931</v>
          </cell>
          <cell r="BA27">
            <v>-4.9246750216715887</v>
          </cell>
          <cell r="BC27">
            <v>102.69719844673629</v>
          </cell>
        </row>
        <row r="28">
          <cell r="AX28">
            <v>532711</v>
          </cell>
          <cell r="AY28">
            <v>121.8370455958313</v>
          </cell>
          <cell r="AZ28">
            <v>5.0674572411966832</v>
          </cell>
          <cell r="BA28">
            <v>9.8027847312178231</v>
          </cell>
          <cell r="BC28">
            <v>117.10171810581015</v>
          </cell>
        </row>
        <row r="29">
          <cell r="AX29">
            <v>532734</v>
          </cell>
          <cell r="AY29">
            <v>114.93542349383578</v>
          </cell>
          <cell r="AZ29">
            <v>5.0674572411966832</v>
          </cell>
          <cell r="BA29">
            <v>9.4772426654494577</v>
          </cell>
          <cell r="BC29">
            <v>110.52563806958301</v>
          </cell>
        </row>
        <row r="30">
          <cell r="AX30">
            <v>533161</v>
          </cell>
          <cell r="AY30">
            <v>110.29607676708926</v>
          </cell>
          <cell r="AZ30">
            <v>5.0674572411966841</v>
          </cell>
          <cell r="BA30">
            <v>-2.136076118857261</v>
          </cell>
          <cell r="BC30">
            <v>117.4996101271432</v>
          </cell>
        </row>
        <row r="31">
          <cell r="AX31">
            <v>532704</v>
          </cell>
          <cell r="AY31">
            <v>112.56776109583129</v>
          </cell>
          <cell r="AZ31">
            <v>5.0674572411966832</v>
          </cell>
          <cell r="BA31">
            <v>9.3613902312178183</v>
          </cell>
          <cell r="BC31">
            <v>108.27382810581014</v>
          </cell>
        </row>
        <row r="32">
          <cell r="AX32">
            <v>533139</v>
          </cell>
          <cell r="AY32">
            <v>145.06202709908848</v>
          </cell>
          <cell r="AZ32">
            <v>5.0674572411966832</v>
          </cell>
          <cell r="BA32">
            <v>11.099774397905296</v>
          </cell>
          <cell r="BC32">
            <v>139.02970994237987</v>
          </cell>
        </row>
        <row r="33">
          <cell r="AX33">
            <v>100084</v>
          </cell>
          <cell r="AY33">
            <v>129.66096204140393</v>
          </cell>
          <cell r="AZ33">
            <v>5.0674572411966841</v>
          </cell>
          <cell r="BA33">
            <v>61.443426154719369</v>
          </cell>
          <cell r="BC33">
            <v>73.284993127881251</v>
          </cell>
        </row>
        <row r="34">
          <cell r="AX34">
            <v>100969</v>
          </cell>
          <cell r="AY34">
            <v>94.792610396303644</v>
          </cell>
          <cell r="AZ34">
            <v>5.0674572411966832</v>
          </cell>
          <cell r="BA34">
            <v>36.556427848461624</v>
          </cell>
          <cell r="BC34">
            <v>63.303639789038698</v>
          </cell>
        </row>
        <row r="35">
          <cell r="AX35">
            <v>100971</v>
          </cell>
          <cell r="AY35">
            <v>146.40019195667918</v>
          </cell>
          <cell r="AZ35">
            <v>5.0674572411966832</v>
          </cell>
          <cell r="BA35">
            <v>81.78270168647758</v>
          </cell>
          <cell r="BC35">
            <v>69.684947511398278</v>
          </cell>
        </row>
        <row r="36">
          <cell r="AX36">
            <v>100973</v>
          </cell>
          <cell r="AY36">
            <v>59.848158311147444</v>
          </cell>
          <cell r="AZ36">
            <v>5.0674572411966823</v>
          </cell>
          <cell r="BA36">
            <v>-4.0832364715298146</v>
          </cell>
          <cell r="BC36">
            <v>68.998852023873937</v>
          </cell>
        </row>
        <row r="37">
          <cell r="AX37">
            <v>100974</v>
          </cell>
          <cell r="AY37">
            <v>78.63038266978208</v>
          </cell>
          <cell r="AZ37">
            <v>11.102865990838337</v>
          </cell>
          <cell r="BA37">
            <v>1.9553972684770953</v>
          </cell>
          <cell r="BC37">
            <v>87.777851392143319</v>
          </cell>
        </row>
        <row r="38">
          <cell r="AX38">
            <v>100976</v>
          </cell>
          <cell r="AY38">
            <v>61.394687737505109</v>
          </cell>
          <cell r="AZ38">
            <v>5.0674572411966823</v>
          </cell>
          <cell r="BA38">
            <v>-5.3710396047365689</v>
          </cell>
          <cell r="BC38">
            <v>71.833184583438353</v>
          </cell>
        </row>
        <row r="39">
          <cell r="AX39">
            <v>100977</v>
          </cell>
          <cell r="AY39">
            <v>94.932138085903773</v>
          </cell>
          <cell r="AZ39">
            <v>5.0674572411966841</v>
          </cell>
          <cell r="BA39">
            <v>1.9972543897929851</v>
          </cell>
          <cell r="BC39">
            <v>98.002340937307466</v>
          </cell>
        </row>
        <row r="40">
          <cell r="AX40">
            <v>101022</v>
          </cell>
          <cell r="AY40">
            <v>71.592944911142141</v>
          </cell>
          <cell r="AZ40">
            <v>5.0674572411966849</v>
          </cell>
          <cell r="BA40">
            <v>-4.2445743484342966</v>
          </cell>
          <cell r="BC40">
            <v>80.904976500773131</v>
          </cell>
        </row>
        <row r="41">
          <cell r="AX41">
            <v>101029</v>
          </cell>
          <cell r="AY41">
            <v>148.25989061146305</v>
          </cell>
          <cell r="AZ41">
            <v>10.059474746467933</v>
          </cell>
          <cell r="BA41">
            <v>82.929755645295714</v>
          </cell>
          <cell r="BC41">
            <v>75.389609712635277</v>
          </cell>
        </row>
        <row r="42">
          <cell r="AX42">
            <v>101029</v>
          </cell>
          <cell r="AY42">
            <v>149.72878803521897</v>
          </cell>
          <cell r="AZ42">
            <v>10.059474746467933</v>
          </cell>
          <cell r="BA42">
            <v>84.398653069051605</v>
          </cell>
          <cell r="BC42">
            <v>75.389609712635306</v>
          </cell>
        </row>
        <row r="43">
          <cell r="AX43">
            <v>101149</v>
          </cell>
          <cell r="AY43">
            <v>104.57445508219834</v>
          </cell>
          <cell r="AZ43">
            <v>5.0674572411966841</v>
          </cell>
          <cell r="BA43">
            <v>51.527001841983612</v>
          </cell>
          <cell r="BC43">
            <v>58.114910481411407</v>
          </cell>
        </row>
        <row r="44">
          <cell r="AX44">
            <v>102418</v>
          </cell>
          <cell r="AY44">
            <v>70.008489312489573</v>
          </cell>
          <cell r="AZ44">
            <v>10.059474746467933</v>
          </cell>
          <cell r="BA44">
            <v>5.3772555613516611</v>
          </cell>
          <cell r="BC44">
            <v>74.69070849760584</v>
          </cell>
        </row>
        <row r="45">
          <cell r="AX45">
            <v>103051</v>
          </cell>
          <cell r="AY45">
            <v>58.67976793688085</v>
          </cell>
          <cell r="AZ45">
            <v>5.0674572411966832</v>
          </cell>
          <cell r="BA45">
            <v>-4.9217013404805945</v>
          </cell>
          <cell r="BC45">
            <v>68.668926518558123</v>
          </cell>
        </row>
        <row r="46">
          <cell r="AX46">
            <v>530151</v>
          </cell>
          <cell r="AY46">
            <v>67.704032785168522</v>
          </cell>
          <cell r="AZ46">
            <v>5.0674572411966823</v>
          </cell>
          <cell r="BA46">
            <v>-4.4276917355953485</v>
          </cell>
          <cell r="BC46">
            <v>77.199181761960546</v>
          </cell>
        </row>
        <row r="47">
          <cell r="AX47">
            <v>531544</v>
          </cell>
          <cell r="AY47">
            <v>122.21855652471758</v>
          </cell>
          <cell r="AZ47">
            <v>5.0674572411966814</v>
          </cell>
          <cell r="BA47">
            <v>52.840289682370702</v>
          </cell>
          <cell r="BC47">
            <v>74.445724083543553</v>
          </cell>
        </row>
        <row r="48">
          <cell r="AX48">
            <v>531566</v>
          </cell>
          <cell r="AY48">
            <v>114.55621049362372</v>
          </cell>
          <cell r="AZ48">
            <v>5.0674572411966841</v>
          </cell>
          <cell r="BA48">
            <v>52.553960719870695</v>
          </cell>
          <cell r="BC48">
            <v>67.069707014949699</v>
          </cell>
        </row>
        <row r="49">
          <cell r="AX49">
            <v>532491</v>
          </cell>
          <cell r="AY49">
            <v>69.309616609759473</v>
          </cell>
          <cell r="AZ49">
            <v>5.0674572411966832</v>
          </cell>
          <cell r="BA49">
            <v>3.4122729086221213</v>
          </cell>
          <cell r="BC49">
            <v>70.964800942334023</v>
          </cell>
        </row>
        <row r="50">
          <cell r="AX50">
            <v>532523</v>
          </cell>
          <cell r="AY50">
            <v>60.711951774077789</v>
          </cell>
          <cell r="AZ50">
            <v>5.0674572411966832</v>
          </cell>
          <cell r="BA50">
            <v>2.938350516236885</v>
          </cell>
          <cell r="BC50">
            <v>62.84105849903758</v>
          </cell>
        </row>
        <row r="51">
          <cell r="AX51">
            <v>532524</v>
          </cell>
          <cell r="AY51">
            <v>71.805968727835278</v>
          </cell>
          <cell r="AZ51">
            <v>5.0674572411966823</v>
          </cell>
          <cell r="BA51">
            <v>3.564361147152912</v>
          </cell>
          <cell r="BC51">
            <v>73.309064821879048</v>
          </cell>
        </row>
        <row r="52">
          <cell r="AX52">
            <v>532712</v>
          </cell>
          <cell r="AY52">
            <v>92.534517075244295</v>
          </cell>
          <cell r="AZ52">
            <v>5.0674572411966832</v>
          </cell>
          <cell r="BA52">
            <v>8.4133135103897274</v>
          </cell>
          <cell r="BC52">
            <v>89.188660806051246</v>
          </cell>
        </row>
        <row r="53">
          <cell r="AX53">
            <v>532715</v>
          </cell>
          <cell r="AY53">
            <v>76.274641722331495</v>
          </cell>
          <cell r="AZ53">
            <v>5.0674572411966814</v>
          </cell>
          <cell r="BA53">
            <v>7.647686783819073</v>
          </cell>
          <cell r="BC53">
            <v>73.694412179709104</v>
          </cell>
        </row>
        <row r="54">
          <cell r="AX54">
            <v>532733</v>
          </cell>
          <cell r="AY54">
            <v>92.175145757481076</v>
          </cell>
          <cell r="AZ54">
            <v>5.0674572411966841</v>
          </cell>
          <cell r="BA54">
            <v>8.3963918793231542</v>
          </cell>
          <cell r="BC54">
            <v>88.846211119354592</v>
          </cell>
        </row>
        <row r="55">
          <cell r="AX55">
            <v>532735</v>
          </cell>
          <cell r="AY55">
            <v>86.519585413445057</v>
          </cell>
          <cell r="AZ55">
            <v>5.0674572411966814</v>
          </cell>
          <cell r="BA55">
            <v>8.1300879907876471</v>
          </cell>
          <cell r="BC55">
            <v>83.456954663854091</v>
          </cell>
        </row>
        <row r="56">
          <cell r="AX56">
            <v>532844</v>
          </cell>
          <cell r="AY56">
            <v>87.990814567172677</v>
          </cell>
          <cell r="AZ56">
            <v>5.0674572411966841</v>
          </cell>
          <cell r="BA56">
            <v>30.297343578480554</v>
          </cell>
          <cell r="BC56">
            <v>62.760928229888805</v>
          </cell>
        </row>
        <row r="57">
          <cell r="AX57">
            <v>532846</v>
          </cell>
          <cell r="AY57">
            <v>97.833460088757477</v>
          </cell>
          <cell r="AZ57">
            <v>5.0674572411966832</v>
          </cell>
          <cell r="BA57">
            <v>30.795344972949156</v>
          </cell>
          <cell r="BC57">
            <v>72.105572357005002</v>
          </cell>
        </row>
        <row r="58">
          <cell r="AX58">
            <v>533054</v>
          </cell>
          <cell r="AY58">
            <v>89.248840007589607</v>
          </cell>
          <cell r="AZ58">
            <v>5.0674572411966841</v>
          </cell>
          <cell r="BA58">
            <v>8.2585997474195469</v>
          </cell>
          <cell r="BC58">
            <v>86.057697501366732</v>
          </cell>
        </row>
        <row r="59">
          <cell r="AX59">
            <v>533105</v>
          </cell>
          <cell r="AY59">
            <v>67.687570348009388</v>
          </cell>
          <cell r="AZ59">
            <v>10.059474746467934</v>
          </cell>
          <cell r="BA59">
            <v>5.1988854135233211</v>
          </cell>
          <cell r="BC59">
            <v>72.548159680954001</v>
          </cell>
        </row>
        <row r="60">
          <cell r="AX60">
            <v>533436</v>
          </cell>
          <cell r="AY60">
            <v>122.3096737345053</v>
          </cell>
          <cell r="AZ60">
            <v>5.0674572411966814</v>
          </cell>
          <cell r="BA60">
            <v>52.919685942787375</v>
          </cell>
          <cell r="BC60">
            <v>74.457445032914592</v>
          </cell>
        </row>
        <row r="61">
          <cell r="AX61">
            <v>100984</v>
          </cell>
          <cell r="AY61">
            <v>41.658569294963165</v>
          </cell>
          <cell r="AZ61">
            <v>11.88946065437886</v>
          </cell>
          <cell r="BA61">
            <v>0</v>
          </cell>
          <cell r="BC61">
            <v>53.548029949342023</v>
          </cell>
        </row>
        <row r="62">
          <cell r="AX62">
            <v>101033</v>
          </cell>
          <cell r="AY62">
            <v>28.572694611467401</v>
          </cell>
          <cell r="AZ62">
            <v>11.490677845750882</v>
          </cell>
          <cell r="BA62">
            <v>0</v>
          </cell>
          <cell r="BC62">
            <v>40.063372457218286</v>
          </cell>
        </row>
        <row r="63">
          <cell r="AX63">
            <v>101035</v>
          </cell>
          <cell r="AY63">
            <v>28.911800693706912</v>
          </cell>
          <cell r="AZ63">
            <v>11.490677845750882</v>
          </cell>
          <cell r="BA63">
            <v>0</v>
          </cell>
          <cell r="BC63">
            <v>40.402478539457796</v>
          </cell>
        </row>
        <row r="64">
          <cell r="AX64">
            <v>101037</v>
          </cell>
          <cell r="AY64">
            <v>25.69354052777777</v>
          </cell>
          <cell r="AZ64">
            <v>11.490677845750881</v>
          </cell>
          <cell r="BA64">
            <v>0</v>
          </cell>
          <cell r="BC64">
            <v>37.184218373528651</v>
          </cell>
        </row>
        <row r="65">
          <cell r="AX65">
            <v>101038</v>
          </cell>
          <cell r="AY65">
            <v>27.263576806541735</v>
          </cell>
          <cell r="AZ65">
            <v>11.639977516873531</v>
          </cell>
          <cell r="BA65">
            <v>0</v>
          </cell>
          <cell r="BC65">
            <v>38.903554323415264</v>
          </cell>
        </row>
        <row r="66">
          <cell r="AX66">
            <v>101038</v>
          </cell>
          <cell r="AY66">
            <v>27.263576806541735</v>
          </cell>
          <cell r="AZ66">
            <v>11.639977516873531</v>
          </cell>
          <cell r="BA66">
            <v>0</v>
          </cell>
          <cell r="BC66">
            <v>38.903554323415264</v>
          </cell>
        </row>
        <row r="67">
          <cell r="AX67">
            <v>101044</v>
          </cell>
          <cell r="AY67">
            <v>24.396596970083063</v>
          </cell>
          <cell r="AZ67">
            <v>13.048065034976542</v>
          </cell>
          <cell r="BA67">
            <v>0</v>
          </cell>
          <cell r="BC67">
            <v>37.444662005059605</v>
          </cell>
        </row>
        <row r="68">
          <cell r="AX68">
            <v>101045</v>
          </cell>
          <cell r="AY68">
            <v>24.396596970083063</v>
          </cell>
          <cell r="AZ68">
            <v>13.048065034976538</v>
          </cell>
          <cell r="BA68">
            <v>0</v>
          </cell>
          <cell r="BC68">
            <v>37.444662005059598</v>
          </cell>
        </row>
        <row r="69">
          <cell r="AX69">
            <v>101066</v>
          </cell>
          <cell r="AY69">
            <v>31.544556267410861</v>
          </cell>
          <cell r="AZ69">
            <v>11.88946065437886</v>
          </cell>
          <cell r="BA69">
            <v>0</v>
          </cell>
          <cell r="BC69">
            <v>43.43401692178972</v>
          </cell>
        </row>
        <row r="70">
          <cell r="AX70">
            <v>102519</v>
          </cell>
          <cell r="AY70">
            <v>68.973017759427933</v>
          </cell>
          <cell r="AZ70">
            <v>11.88946065437886</v>
          </cell>
          <cell r="BA70">
            <v>0</v>
          </cell>
          <cell r="BC70">
            <v>80.862478413806798</v>
          </cell>
        </row>
        <row r="71">
          <cell r="AX71">
            <v>530174</v>
          </cell>
          <cell r="AY71">
            <v>53.141417586197619</v>
          </cell>
          <cell r="AZ71">
            <v>11.490677845750881</v>
          </cell>
          <cell r="BA71">
            <v>0</v>
          </cell>
          <cell r="BC71">
            <v>64.6320954319485</v>
          </cell>
        </row>
        <row r="72">
          <cell r="AX72">
            <v>532299</v>
          </cell>
          <cell r="AY72">
            <v>76.000898472620662</v>
          </cell>
          <cell r="AZ72">
            <v>0</v>
          </cell>
          <cell r="BA72">
            <v>0</v>
          </cell>
          <cell r="BC72">
            <v>76.000898472620662</v>
          </cell>
        </row>
        <row r="73">
          <cell r="AX73">
            <v>532494</v>
          </cell>
          <cell r="AY73">
            <v>72.809091593678204</v>
          </cell>
          <cell r="BC73">
            <v>72.809091593678204</v>
          </cell>
        </row>
        <row r="74">
          <cell r="AX74">
            <v>532647</v>
          </cell>
          <cell r="AY74">
            <v>74.150203971375788</v>
          </cell>
          <cell r="BC74">
            <v>74.150203971375788</v>
          </cell>
        </row>
        <row r="75">
          <cell r="AX75">
            <v>533493</v>
          </cell>
          <cell r="AY75">
            <v>102.86808571224063</v>
          </cell>
          <cell r="BC75">
            <v>102.86808571224063</v>
          </cell>
        </row>
        <row r="76">
          <cell r="AX76">
            <v>533696</v>
          </cell>
          <cell r="AY76">
            <v>69.818732823827688</v>
          </cell>
          <cell r="BC76">
            <v>69.818732823827688</v>
          </cell>
        </row>
        <row r="77">
          <cell r="AX77">
            <v>533739</v>
          </cell>
          <cell r="AY77">
            <v>62.84105849903758</v>
          </cell>
          <cell r="BC77">
            <v>62.84105849903758</v>
          </cell>
        </row>
        <row r="78">
          <cell r="AX78">
            <v>533741</v>
          </cell>
          <cell r="AY78">
            <v>73.309068446879053</v>
          </cell>
          <cell r="BC78">
            <v>73.309068446879053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movements"/>
      <sheetName val="var analysis"/>
      <sheetName val="Summ"/>
      <sheetName val="Rules "/>
      <sheetName val="pivotroi"/>
      <sheetName val="DIOM ROI"/>
      <sheetName val="pivotni"/>
      <sheetName val="DIOM NI"/>
      <sheetName val="EssR ROI NI Acts "/>
      <sheetName val="Essbase R ROI"/>
      <sheetName val="Essbase R NI"/>
      <sheetName val="Assumption DIOM"/>
      <sheetName val="LE1 HC Move"/>
      <sheetName val="HC Savings"/>
      <sheetName val="Total roi"/>
      <sheetName val="Total ni"/>
      <sheetName val="vars "/>
      <sheetName val="Approved Positions "/>
      <sheetName val="Transfers"/>
      <sheetName val="CC mapping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>
        <row r="50">
          <cell r="B50" t="str">
            <v>Exec</v>
          </cell>
          <cell r="C50">
            <v>75000</v>
          </cell>
        </row>
        <row r="51">
          <cell r="B51" t="str">
            <v>Level 1</v>
          </cell>
          <cell r="C51">
            <v>65000</v>
          </cell>
        </row>
        <row r="52">
          <cell r="B52" t="str">
            <v>Level 2</v>
          </cell>
          <cell r="C52">
            <v>60000</v>
          </cell>
        </row>
        <row r="53">
          <cell r="B53" t="str">
            <v>Level 3</v>
          </cell>
          <cell r="C53">
            <v>55000</v>
          </cell>
        </row>
        <row r="54">
          <cell r="B54" t="str">
            <v>Level 4</v>
          </cell>
          <cell r="C54">
            <v>45000</v>
          </cell>
        </row>
        <row r="55">
          <cell r="B55" t="str">
            <v>Level 5</v>
          </cell>
          <cell r="C55">
            <v>25000</v>
          </cell>
        </row>
        <row r="56">
          <cell r="B56" t="str">
            <v>Level 6</v>
          </cell>
          <cell r="C56">
            <v>20000</v>
          </cell>
        </row>
      </sheetData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</sheetDataSet>
  </externalBook>
</externalLink>
</file>

<file path=xl/externalLinks/externalLink9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Timetable"/>
      <sheetName val="Instructions"/>
      <sheetName val="COVER"/>
      <sheetName val="HY Summ"/>
      <sheetName val="HY Summ old"/>
      <sheetName val="ROI On Trade"/>
      <sheetName val="ROI THT"/>
      <sheetName val="NI Euro"/>
      <sheetName val="NI STG input"/>
      <sheetName val="Gilbeys"/>
      <sheetName val="Non Channel"/>
      <sheetName val="Innovation"/>
      <sheetName val="A&amp;P"/>
      <sheetName val="Overheads"/>
      <sheetName val="OIE"/>
      <sheetName val="Tot Co P&amp;L"/>
      <sheetName val="ROI ON p+l"/>
      <sheetName val="ROI OFF p+l"/>
      <sheetName val="NI p+l"/>
      <sheetName val="Gilbeys p+l"/>
      <sheetName val="hard vs Budget AOP"/>
      <sheetName val="LE1 Vs AOP "/>
      <sheetName val="FY Consol Soft "/>
      <sheetName val="LE1 vs AOP ret"/>
      <sheetName val="tl hard vs budget aop"/>
      <sheetName val="brand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>
        <row r="3">
          <cell r="B3" t="str">
            <v>Guinness</v>
          </cell>
          <cell r="E3" t="str">
            <v>ROI Wines</v>
          </cell>
        </row>
        <row r="4">
          <cell r="B4" t="str">
            <v>Guinness Brewhouse</v>
          </cell>
          <cell r="E4" t="str">
            <v>Wholesaling</v>
          </cell>
        </row>
        <row r="5">
          <cell r="B5" t="str">
            <v>Budweiser</v>
          </cell>
          <cell r="E5" t="str">
            <v>A&amp;P</v>
          </cell>
        </row>
        <row r="6">
          <cell r="B6" t="str">
            <v>Carlsberg</v>
          </cell>
          <cell r="E6" t="str">
            <v>Overheads</v>
          </cell>
        </row>
        <row r="7">
          <cell r="B7" t="str">
            <v>Harp</v>
          </cell>
          <cell r="E7" t="str">
            <v>OIE</v>
          </cell>
        </row>
        <row r="8">
          <cell r="B8" t="str">
            <v>Smithwicks</v>
          </cell>
        </row>
        <row r="9">
          <cell r="B9" t="str">
            <v>Other Beer</v>
          </cell>
        </row>
        <row r="10">
          <cell r="B10" t="str">
            <v>Smirnoff</v>
          </cell>
        </row>
        <row r="11">
          <cell r="B11" t="str">
            <v>Baileys</v>
          </cell>
        </row>
        <row r="12">
          <cell r="B12" t="str">
            <v>Gordons</v>
          </cell>
        </row>
        <row r="13">
          <cell r="B13" t="str">
            <v>Other Spirits</v>
          </cell>
        </row>
        <row r="14">
          <cell r="B14" t="str">
            <v>RTDs</v>
          </cell>
        </row>
        <row r="15">
          <cell r="B15" t="str">
            <v>NI Wines</v>
          </cell>
        </row>
        <row r="16">
          <cell r="B16" t="str">
            <v>NI Minerals</v>
          </cell>
        </row>
        <row r="17">
          <cell r="B17" t="str">
            <v>A&amp;P</v>
          </cell>
        </row>
        <row r="18">
          <cell r="B18" t="str">
            <v>Overheads</v>
          </cell>
        </row>
        <row r="19">
          <cell r="B19" t="str">
            <v>OIE</v>
          </cell>
        </row>
      </sheetData>
    </sheetDataSet>
  </externalBook>
</externalLink>
</file>

<file path=xl/externalLinks/externalLink10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MAtsby Plant"/>
      <sheetName val="recoverybyPlant"/>
      <sheetName val="Materials"/>
      <sheetName val="Recovery"/>
      <sheetName val="Liquid Volumes"/>
      <sheetName val="Child Codes"/>
      <sheetName val="Forecast costs"/>
      <sheetName val="Prodn volumes"/>
      <sheetName val="BEER"/>
      <sheetName val="BEERDISC"/>
      <sheetName val="CMD"/>
      <sheetName val="SUMFIX"/>
      <sheetName val="BEERVAR"/>
      <sheetName val="Reports"/>
      <sheetName val="PROJECTED VOLS AND COSTS"/>
      <sheetName val="BRANDS &amp; DOCKETS"/>
      <sheetName val="PROFIT CENTRES"/>
      <sheetName val="MAtsby_Plant"/>
      <sheetName val="Liquid_Volumes"/>
      <sheetName val="Child_Codes"/>
      <sheetName val="Forecast_costs"/>
      <sheetName val="Prodn_volumes"/>
      <sheetName val="PROJECTED_VOLS_AND_COSTS"/>
      <sheetName val="MAtsby_Plant1"/>
      <sheetName val="Liquid_Volumes1"/>
      <sheetName val="Child_Codes1"/>
      <sheetName val="Forecast_costs1"/>
      <sheetName val="Prodn_volumes1"/>
      <sheetName val="PROJECTED_VOLS_AND_COSTS1"/>
      <sheetName val="brands"/>
      <sheetName val="BRANDS_&amp;_DOCKETS"/>
      <sheetName val="PROFIT_CENTRES"/>
      <sheetName val="BRANDS_&amp;_DOCKETS1"/>
      <sheetName val="PROFIT_CENTRES1"/>
      <sheetName val="MAtsby_Plant2"/>
      <sheetName val="Liquid_Volumes2"/>
      <sheetName val="Child_Codes2"/>
      <sheetName val="Forecast_costs2"/>
      <sheetName val="Prodn_volumes2"/>
      <sheetName val="PROJECTED_VOLS_AND_COSTS2"/>
      <sheetName val="BRANDS_&amp;_DOCKETS2"/>
      <sheetName val="PROFIT_CENTRES2"/>
      <sheetName val="MAtsby_Plant3"/>
      <sheetName val="Liquid_Volumes3"/>
      <sheetName val="Child_Codes3"/>
      <sheetName val="Forecast_costs3"/>
      <sheetName val="Prodn_volumes3"/>
      <sheetName val="PROJECTED_VOLS_AND_COSTS3"/>
      <sheetName val="BRANDS_&amp;_DOCKETS3"/>
      <sheetName val="PROFIT_CENTRES3"/>
      <sheetName val="MAtsby_Plant4"/>
      <sheetName val="Liquid_Volumes4"/>
      <sheetName val="Child_Codes4"/>
      <sheetName val="Forecast_costs4"/>
      <sheetName val="Prodn_volumes4"/>
      <sheetName val="PROJECTED_VOLS_AND_COSTS4"/>
      <sheetName val="BRANDS_&amp;_DOCKETS4"/>
      <sheetName val="PROFIT_CENTRES4"/>
      <sheetName val="Intro"/>
      <sheetName val="General"/>
      <sheetName val="ListVariables"/>
      <sheetName val="MAtsby_Plant5"/>
      <sheetName val="Liquid_Volumes5"/>
      <sheetName val="Child_Codes5"/>
      <sheetName val="Forecast_costs5"/>
      <sheetName val="Prodn_volumes5"/>
      <sheetName val="PROJECTED_VOLS_AND_COSTS5"/>
      <sheetName val="BRANDS_&amp;_DOCKETS5"/>
      <sheetName val="PROFIT_CENTRES5"/>
      <sheetName val="MAtsby_Plant6"/>
      <sheetName val="Liquid_Volumes6"/>
      <sheetName val="Child_Codes6"/>
      <sheetName val="Forecast_costs6"/>
      <sheetName val="Prodn_volumes6"/>
      <sheetName val="PROJECTED_VOLS_AND_COSTS6"/>
      <sheetName val="BRANDS_&amp;_DOCKETS6"/>
      <sheetName val="PROFIT_CENTRES6"/>
      <sheetName val="MAtsby_Plant7"/>
      <sheetName val="Liquid_Volumes7"/>
      <sheetName val="Child_Codes7"/>
      <sheetName val="Forecast_costs7"/>
      <sheetName val="Prodn_volumes7"/>
      <sheetName val="PROJECTED_VOLS_AND_COSTS7"/>
      <sheetName val="BRANDS_&amp;_DOCKETS7"/>
      <sheetName val="PROFIT_CENTRES7"/>
      <sheetName val="MAtsby_Plant8"/>
      <sheetName val="Liquid_Volumes8"/>
      <sheetName val="Child_Codes8"/>
      <sheetName val="Forecast_costs8"/>
      <sheetName val="Prodn_volumes8"/>
      <sheetName val="PROJECTED_VOLS_AND_COSTS8"/>
      <sheetName val="BRANDS_&amp;_DOCKETS8"/>
      <sheetName val="PROFIT_CENTRES8"/>
      <sheetName val="MAtsby_Plant9"/>
      <sheetName val="Liquid_Volumes9"/>
      <sheetName val="Child_Codes9"/>
      <sheetName val="Forecast_costs9"/>
      <sheetName val="Prodn_volumes9"/>
      <sheetName val="PROJECTED_VOLS_AND_COSTS9"/>
      <sheetName val="BRANDS_&amp;_DOCKETS9"/>
      <sheetName val="PROFIT_CENTRES9"/>
      <sheetName val="MAtsby_Plant10"/>
      <sheetName val="Liquid_Volumes10"/>
      <sheetName val="Child_Codes10"/>
      <sheetName val="Forecast_costs10"/>
      <sheetName val="Prodn_volumes10"/>
      <sheetName val="PROJECTED_VOLS_AND_COSTS10"/>
      <sheetName val="BRANDS_&amp;_DOCKETS10"/>
      <sheetName val="PROFIT_CENTRES10"/>
      <sheetName val="MAtsby_Plant11"/>
      <sheetName val="Liquid_Volumes11"/>
      <sheetName val="Child_Codes11"/>
      <sheetName val="Forecast_costs11"/>
      <sheetName val="Prodn_volumes11"/>
      <sheetName val="PROJECTED_VOLS_AND_COSTS11"/>
      <sheetName val="BRANDS_&amp;_DOCKETS11"/>
      <sheetName val="PROFIT_CENTRES11"/>
      <sheetName val="MAtsby_Plant12"/>
      <sheetName val="Liquid_Volumes12"/>
      <sheetName val="Child_Codes12"/>
      <sheetName val="Forecast_costs12"/>
      <sheetName val="Prodn_volumes12"/>
      <sheetName val="PROJECTED_VOLS_AND_COSTS12"/>
      <sheetName val="BRANDS_&amp;_DOCKETS12"/>
      <sheetName val="PROFIT_CENTRES12"/>
      <sheetName val="MAtsby_Plant13"/>
      <sheetName val="Liquid_Volumes13"/>
      <sheetName val="Child_Codes13"/>
      <sheetName val="Forecast_costs13"/>
      <sheetName val="Prodn_volumes13"/>
      <sheetName val="PROJECTED_VOLS_AND_COSTS13"/>
      <sheetName val="BRANDS_&amp;_DOCKETS13"/>
      <sheetName val="PROFIT_CENTRES13"/>
      <sheetName val="MAtsby_Plant14"/>
      <sheetName val="Liquid_Volumes14"/>
      <sheetName val="Child_Codes14"/>
      <sheetName val="Forecast_costs14"/>
      <sheetName val="Prodn_volumes14"/>
      <sheetName val="PROJECTED_VOLS_AND_COSTS14"/>
      <sheetName val="BRANDS_&amp;_DOCKETS14"/>
      <sheetName val="PROFIT_CENTRES14"/>
      <sheetName val="MAtsby_Plant15"/>
      <sheetName val="Liquid_Volumes15"/>
      <sheetName val="Child_Codes15"/>
      <sheetName val="Forecast_costs15"/>
      <sheetName val="Prodn_volumes15"/>
      <sheetName val="PROJECTED_VOLS_AND_COSTS15"/>
      <sheetName val="BRANDS_&amp;_DOCKETS15"/>
      <sheetName val="PROFIT_CENTRES15"/>
      <sheetName val="MAtsby_Plant17"/>
      <sheetName val="Liquid_Volumes17"/>
      <sheetName val="Child_Codes17"/>
      <sheetName val="Forecast_costs17"/>
      <sheetName val="Prodn_volumes17"/>
      <sheetName val="PROJECTED_VOLS_AND_COSTS17"/>
      <sheetName val="BRANDS_&amp;_DOCKETS17"/>
      <sheetName val="PROFIT_CENTRES17"/>
      <sheetName val="MAtsby_Plant16"/>
      <sheetName val="Liquid_Volumes16"/>
      <sheetName val="Child_Codes16"/>
      <sheetName val="Forecast_costs16"/>
      <sheetName val="Prodn_volumes16"/>
      <sheetName val="PROJECTED_VOLS_AND_COSTS16"/>
      <sheetName val="BRANDS_&amp;_DOCKETS16"/>
      <sheetName val="PROFIT_CENTRES16"/>
      <sheetName val="MAtsby_Plant18"/>
      <sheetName val="Liquid_Volumes18"/>
      <sheetName val="Child_Codes18"/>
      <sheetName val="Forecast_costs18"/>
      <sheetName val="Prodn_volumes18"/>
      <sheetName val="PROJECTED_VOLS_AND_COSTS18"/>
      <sheetName val="BRANDS_&amp;_DOCKETS18"/>
      <sheetName val="PROFIT_CENTRES18"/>
      <sheetName val="MAtsby_Plant19"/>
      <sheetName val="Liquid_Volumes19"/>
      <sheetName val="Child_Codes19"/>
      <sheetName val="Forecast_costs19"/>
      <sheetName val="Prodn_volumes19"/>
      <sheetName val="PROJECTED_VOLS_AND_COSTS19"/>
      <sheetName val="BRANDS_&amp;_DOCKETS19"/>
      <sheetName val="PROFIT_CENTRES19"/>
    </sheetNames>
    <sheetDataSet>
      <sheetData sheetId="0">
        <row r="4">
          <cell r="N4" t="str">
            <v>DN1</v>
          </cell>
        </row>
      </sheetData>
      <sheetData sheetId="1"/>
      <sheetData sheetId="2"/>
      <sheetData sheetId="3" refreshError="1">
        <row r="4">
          <cell r="N4" t="str">
            <v>DN1</v>
          </cell>
          <cell r="O4" t="str">
            <v>DN1</v>
          </cell>
          <cell r="P4" t="str">
            <v>DN1</v>
          </cell>
          <cell r="Y4">
            <v>2628.43</v>
          </cell>
          <cell r="Z4">
            <v>2206.61</v>
          </cell>
          <cell r="AA4">
            <v>0</v>
          </cell>
        </row>
        <row r="5">
          <cell r="N5" t="str">
            <v>DN1</v>
          </cell>
          <cell r="O5" t="str">
            <v>DN1</v>
          </cell>
          <cell r="P5" t="str">
            <v>RUNC</v>
          </cell>
          <cell r="Y5">
            <v>410.33</v>
          </cell>
          <cell r="Z5">
            <v>3900.54</v>
          </cell>
          <cell r="AA5">
            <v>0</v>
          </cell>
        </row>
        <row r="6">
          <cell r="N6" t="str">
            <v>KY1</v>
          </cell>
          <cell r="O6" t="str">
            <v>KY1</v>
          </cell>
          <cell r="P6" t="str">
            <v>KY1</v>
          </cell>
          <cell r="Y6">
            <v>2542.7199999999998</v>
          </cell>
          <cell r="Z6">
            <v>6964.42</v>
          </cell>
          <cell r="AA6">
            <v>0</v>
          </cell>
        </row>
        <row r="7">
          <cell r="N7" t="str">
            <v>DN1</v>
          </cell>
          <cell r="O7" t="str">
            <v>DN1</v>
          </cell>
          <cell r="P7" t="str">
            <v>BF3</v>
          </cell>
          <cell r="Y7">
            <v>2721.84</v>
          </cell>
          <cell r="Z7">
            <v>20078.240000000002</v>
          </cell>
          <cell r="AA7">
            <v>0</v>
          </cell>
        </row>
        <row r="8">
          <cell r="N8" t="str">
            <v>DN1</v>
          </cell>
          <cell r="O8" t="str">
            <v>DN1</v>
          </cell>
          <cell r="P8" t="str">
            <v>DN1</v>
          </cell>
          <cell r="Y8">
            <v>6594.86</v>
          </cell>
          <cell r="Z8">
            <v>3209.74</v>
          </cell>
          <cell r="AA8">
            <v>0</v>
          </cell>
        </row>
        <row r="9">
          <cell r="N9" t="str">
            <v>DN1</v>
          </cell>
          <cell r="O9" t="str">
            <v>DN1</v>
          </cell>
          <cell r="P9" t="str">
            <v>RUNC</v>
          </cell>
          <cell r="Y9">
            <v>7489.66</v>
          </cell>
          <cell r="Z9">
            <v>67070.509999999995</v>
          </cell>
          <cell r="AA9">
            <v>0</v>
          </cell>
        </row>
        <row r="10">
          <cell r="N10" t="str">
            <v>DN1</v>
          </cell>
          <cell r="O10" t="str">
            <v>DN1</v>
          </cell>
          <cell r="P10" t="str">
            <v>RUNC</v>
          </cell>
          <cell r="Y10">
            <v>2.96</v>
          </cell>
          <cell r="Z10">
            <v>26.55</v>
          </cell>
          <cell r="AA10">
            <v>0</v>
          </cell>
        </row>
        <row r="11">
          <cell r="N11" t="str">
            <v>DK2</v>
          </cell>
          <cell r="O11" t="str">
            <v>DK2</v>
          </cell>
          <cell r="P11" t="str">
            <v>DK2</v>
          </cell>
          <cell r="Y11">
            <v>4592.8900000000003</v>
          </cell>
          <cell r="Z11">
            <v>3265.87</v>
          </cell>
          <cell r="AA11">
            <v>0</v>
          </cell>
        </row>
        <row r="12">
          <cell r="N12" t="str">
            <v>KY1</v>
          </cell>
          <cell r="O12" t="str">
            <v>KY1</v>
          </cell>
          <cell r="P12" t="str">
            <v>KY1</v>
          </cell>
          <cell r="Y12">
            <v>1715.95</v>
          </cell>
          <cell r="Z12">
            <v>3682.33</v>
          </cell>
          <cell r="AA12">
            <v>0</v>
          </cell>
        </row>
        <row r="13">
          <cell r="N13" t="str">
            <v>DN1</v>
          </cell>
          <cell r="O13" t="str">
            <v>DN1</v>
          </cell>
          <cell r="P13" t="str">
            <v>BF3</v>
          </cell>
          <cell r="Y13">
            <v>7450.16</v>
          </cell>
          <cell r="Z13">
            <v>54952.87</v>
          </cell>
          <cell r="AA13">
            <v>0</v>
          </cell>
        </row>
        <row r="14">
          <cell r="N14" t="str">
            <v>DN1</v>
          </cell>
          <cell r="O14" t="str">
            <v>DN1</v>
          </cell>
          <cell r="P14" t="str">
            <v>RUNC</v>
          </cell>
          <cell r="Q14" t="str">
            <v>RUNC</v>
          </cell>
          <cell r="Y14">
            <v>81117.990000000005</v>
          </cell>
          <cell r="Z14">
            <v>770293.27</v>
          </cell>
          <cell r="AA14">
            <v>8481.9500000000007</v>
          </cell>
        </row>
        <row r="15">
          <cell r="N15" t="str">
            <v>DK2</v>
          </cell>
          <cell r="O15" t="str">
            <v>DK2</v>
          </cell>
          <cell r="P15" t="str">
            <v>DK2</v>
          </cell>
          <cell r="Y15">
            <v>9457.94</v>
          </cell>
          <cell r="Z15">
            <v>11204.53</v>
          </cell>
          <cell r="AA15">
            <v>0</v>
          </cell>
        </row>
        <row r="16">
          <cell r="N16" t="str">
            <v>DN1</v>
          </cell>
          <cell r="O16" t="str">
            <v>DN1</v>
          </cell>
          <cell r="P16" t="str">
            <v>RUNC</v>
          </cell>
          <cell r="Q16" t="str">
            <v>RUNC</v>
          </cell>
          <cell r="Y16">
            <v>66222.53</v>
          </cell>
          <cell r="Z16">
            <v>393691.9</v>
          </cell>
          <cell r="AA16">
            <v>4102.05</v>
          </cell>
        </row>
        <row r="17">
          <cell r="N17" t="str">
            <v>DN1</v>
          </cell>
          <cell r="O17" t="str">
            <v>DN1</v>
          </cell>
          <cell r="P17" t="str">
            <v>DN1</v>
          </cell>
          <cell r="Y17">
            <v>12320.95</v>
          </cell>
          <cell r="Z17">
            <v>10344.18</v>
          </cell>
          <cell r="AA17">
            <v>0</v>
          </cell>
        </row>
        <row r="18">
          <cell r="N18" t="str">
            <v>DN1</v>
          </cell>
          <cell r="O18" t="str">
            <v>DN1</v>
          </cell>
          <cell r="P18" t="str">
            <v>RUNC</v>
          </cell>
          <cell r="Y18">
            <v>1006.87</v>
          </cell>
          <cell r="Z18">
            <v>9466.92</v>
          </cell>
          <cell r="AA18">
            <v>0</v>
          </cell>
        </row>
        <row r="19">
          <cell r="N19" t="str">
            <v>DN1</v>
          </cell>
          <cell r="O19" t="str">
            <v>DN1</v>
          </cell>
          <cell r="P19" t="str">
            <v>BF3</v>
          </cell>
          <cell r="Y19">
            <v>1096.03</v>
          </cell>
          <cell r="Z19">
            <v>11606.49</v>
          </cell>
          <cell r="AA19">
            <v>0</v>
          </cell>
        </row>
        <row r="20">
          <cell r="N20" t="str">
            <v>DN1</v>
          </cell>
          <cell r="O20" t="str">
            <v>DN1</v>
          </cell>
          <cell r="P20" t="str">
            <v>DN1</v>
          </cell>
          <cell r="Y20">
            <v>10006.73</v>
          </cell>
          <cell r="Z20">
            <v>7486.23</v>
          </cell>
          <cell r="AA20">
            <v>0</v>
          </cell>
        </row>
        <row r="21">
          <cell r="N21" t="str">
            <v>DN1</v>
          </cell>
          <cell r="O21" t="str">
            <v>DN1</v>
          </cell>
          <cell r="P21" t="str">
            <v>DN1</v>
          </cell>
          <cell r="Y21">
            <v>1776.05</v>
          </cell>
          <cell r="Z21">
            <v>1490.83</v>
          </cell>
          <cell r="AA21">
            <v>0</v>
          </cell>
        </row>
        <row r="22">
          <cell r="N22" t="str">
            <v>DN1</v>
          </cell>
          <cell r="O22" t="str">
            <v>DN1</v>
          </cell>
          <cell r="P22" t="str">
            <v>RUNC</v>
          </cell>
          <cell r="Y22">
            <v>460.75</v>
          </cell>
          <cell r="Z22">
            <v>4380.29</v>
          </cell>
          <cell r="AA22">
            <v>0</v>
          </cell>
        </row>
        <row r="23">
          <cell r="N23" t="str">
            <v>KY1</v>
          </cell>
          <cell r="O23" t="str">
            <v>KY1</v>
          </cell>
          <cell r="P23" t="str">
            <v>KY1</v>
          </cell>
          <cell r="Y23">
            <v>1615.48</v>
          </cell>
          <cell r="Z23">
            <v>4424.37</v>
          </cell>
          <cell r="AA23">
            <v>0</v>
          </cell>
        </row>
        <row r="24">
          <cell r="N24" t="str">
            <v>DN1</v>
          </cell>
          <cell r="O24" t="str">
            <v>DN1</v>
          </cell>
          <cell r="P24" t="str">
            <v>DN1</v>
          </cell>
          <cell r="Y24">
            <v>32344.84</v>
          </cell>
          <cell r="Z24">
            <v>27155.24</v>
          </cell>
          <cell r="AA24">
            <v>0</v>
          </cell>
        </row>
        <row r="25">
          <cell r="N25" t="str">
            <v>DN1</v>
          </cell>
          <cell r="O25" t="str">
            <v>DN1</v>
          </cell>
          <cell r="P25" t="str">
            <v>RUNC</v>
          </cell>
          <cell r="Y25">
            <v>3822.62</v>
          </cell>
          <cell r="Z25">
            <v>35949.5</v>
          </cell>
          <cell r="AA25">
            <v>0</v>
          </cell>
        </row>
        <row r="26">
          <cell r="N26" t="str">
            <v>DN1</v>
          </cell>
          <cell r="O26" t="str">
            <v>DN1</v>
          </cell>
          <cell r="P26" t="str">
            <v>BULK</v>
          </cell>
          <cell r="Y26">
            <v>80873.42</v>
          </cell>
          <cell r="Z26">
            <v>0</v>
          </cell>
          <cell r="AA26">
            <v>0</v>
          </cell>
        </row>
        <row r="27">
          <cell r="N27" t="str">
            <v>KY1</v>
          </cell>
          <cell r="O27" t="str">
            <v>KY1</v>
          </cell>
          <cell r="P27" t="str">
            <v>KY1</v>
          </cell>
          <cell r="Y27">
            <v>777.51</v>
          </cell>
          <cell r="Z27">
            <v>2129.9499999999998</v>
          </cell>
          <cell r="AA27">
            <v>0</v>
          </cell>
        </row>
        <row r="28">
          <cell r="N28" t="str">
            <v>DN1</v>
          </cell>
          <cell r="O28" t="str">
            <v>DN1</v>
          </cell>
          <cell r="P28" t="str">
            <v>DN1</v>
          </cell>
          <cell r="Y28">
            <v>5761.83</v>
          </cell>
          <cell r="Z28">
            <v>4310.75</v>
          </cell>
          <cell r="AA28">
            <v>0</v>
          </cell>
        </row>
        <row r="29">
          <cell r="N29" t="str">
            <v>DN1</v>
          </cell>
          <cell r="O29" t="str">
            <v>DN1</v>
          </cell>
          <cell r="P29" t="str">
            <v>DN1</v>
          </cell>
          <cell r="Y29">
            <v>1116.83</v>
          </cell>
          <cell r="Z29">
            <v>543.25</v>
          </cell>
          <cell r="AA29">
            <v>0</v>
          </cell>
        </row>
        <row r="30">
          <cell r="N30" t="str">
            <v>DN1</v>
          </cell>
          <cell r="O30" t="str">
            <v>DN1</v>
          </cell>
          <cell r="P30" t="str">
            <v>RUNC</v>
          </cell>
          <cell r="Y30">
            <v>436.28</v>
          </cell>
          <cell r="Z30">
            <v>4120.6400000000003</v>
          </cell>
          <cell r="AA30">
            <v>0</v>
          </cell>
        </row>
        <row r="31">
          <cell r="N31" t="str">
            <v>DN1</v>
          </cell>
          <cell r="O31" t="str">
            <v>DN1</v>
          </cell>
          <cell r="P31" t="str">
            <v>BF3</v>
          </cell>
          <cell r="Y31">
            <v>3592.2</v>
          </cell>
          <cell r="Z31">
            <v>26496.25</v>
          </cell>
          <cell r="AA31">
            <v>0</v>
          </cell>
        </row>
        <row r="32">
          <cell r="N32" t="str">
            <v>DN1</v>
          </cell>
          <cell r="O32" t="str">
            <v>DN1</v>
          </cell>
          <cell r="P32" t="str">
            <v>DN1</v>
          </cell>
          <cell r="Y32">
            <v>372.21</v>
          </cell>
          <cell r="Z32">
            <v>180.85</v>
          </cell>
          <cell r="AA32">
            <v>0</v>
          </cell>
        </row>
        <row r="33">
          <cell r="N33" t="str">
            <v>DN1</v>
          </cell>
          <cell r="O33" t="str">
            <v>DN1</v>
          </cell>
          <cell r="P33" t="str">
            <v>RUNC</v>
          </cell>
          <cell r="Y33">
            <v>1006.72</v>
          </cell>
          <cell r="Z33">
            <v>9015.5300000000007</v>
          </cell>
          <cell r="AA33">
            <v>0</v>
          </cell>
        </row>
        <row r="34">
          <cell r="N34" t="str">
            <v>RUNC</v>
          </cell>
          <cell r="O34" t="str">
            <v>RUNC</v>
          </cell>
          <cell r="P34" t="str">
            <v>RUNC</v>
          </cell>
          <cell r="Y34">
            <v>171.09</v>
          </cell>
          <cell r="Z34">
            <v>353.43</v>
          </cell>
          <cell r="AA34">
            <v>0</v>
          </cell>
        </row>
        <row r="35">
          <cell r="N35" t="str">
            <v>DN1</v>
          </cell>
          <cell r="O35" t="str">
            <v>DN1</v>
          </cell>
          <cell r="P35" t="str">
            <v>RUNC</v>
          </cell>
          <cell r="Y35">
            <v>35.33</v>
          </cell>
          <cell r="Z35">
            <v>333.74</v>
          </cell>
          <cell r="AA35">
            <v>0</v>
          </cell>
        </row>
        <row r="36">
          <cell r="N36" t="str">
            <v>DN1</v>
          </cell>
          <cell r="O36" t="str">
            <v>DN1</v>
          </cell>
          <cell r="P36" t="str">
            <v>BF3</v>
          </cell>
          <cell r="Y36">
            <v>5689.1</v>
          </cell>
          <cell r="Z36">
            <v>41965.760000000002</v>
          </cell>
          <cell r="AA36">
            <v>0</v>
          </cell>
        </row>
        <row r="37">
          <cell r="N37" t="str">
            <v>DN1</v>
          </cell>
          <cell r="O37" t="str">
            <v>DN1</v>
          </cell>
          <cell r="P37" t="str">
            <v>DN1</v>
          </cell>
          <cell r="Y37">
            <v>217428.06</v>
          </cell>
          <cell r="Z37">
            <v>105817.36</v>
          </cell>
          <cell r="AA37">
            <v>0</v>
          </cell>
        </row>
        <row r="38">
          <cell r="N38" t="str">
            <v>DN1</v>
          </cell>
          <cell r="O38" t="str">
            <v>DN1</v>
          </cell>
          <cell r="P38" t="str">
            <v>RUNC</v>
          </cell>
          <cell r="Y38">
            <v>15315.46</v>
          </cell>
          <cell r="Z38">
            <v>161304.9</v>
          </cell>
          <cell r="AA38">
            <v>0</v>
          </cell>
        </row>
        <row r="39">
          <cell r="N39" t="str">
            <v>DN1</v>
          </cell>
          <cell r="O39" t="str">
            <v>DN1</v>
          </cell>
          <cell r="P39" t="str">
            <v>RUNC</v>
          </cell>
          <cell r="Y39">
            <v>61262.879999999997</v>
          </cell>
          <cell r="Z39">
            <v>597142.1</v>
          </cell>
          <cell r="AA39">
            <v>0</v>
          </cell>
        </row>
        <row r="40">
          <cell r="N40" t="str">
            <v>DK2</v>
          </cell>
          <cell r="O40" t="str">
            <v>DK2</v>
          </cell>
          <cell r="P40" t="str">
            <v>BF3</v>
          </cell>
          <cell r="Y40">
            <v>10300.67</v>
          </cell>
          <cell r="Z40">
            <v>83476.84</v>
          </cell>
          <cell r="AA40">
            <v>0</v>
          </cell>
        </row>
        <row r="41">
          <cell r="N41" t="str">
            <v>DK2</v>
          </cell>
          <cell r="O41" t="str">
            <v>DK2</v>
          </cell>
          <cell r="P41" t="str">
            <v>BF3</v>
          </cell>
          <cell r="Y41">
            <v>6180.21</v>
          </cell>
          <cell r="Z41">
            <v>42757.13</v>
          </cell>
          <cell r="AA41">
            <v>0</v>
          </cell>
        </row>
        <row r="42">
          <cell r="N42" t="str">
            <v>DK2</v>
          </cell>
          <cell r="O42" t="str">
            <v>DK2</v>
          </cell>
          <cell r="P42" t="str">
            <v>DK2</v>
          </cell>
          <cell r="Y42">
            <v>41316.93</v>
          </cell>
          <cell r="Z42">
            <v>29371.8</v>
          </cell>
          <cell r="AA42">
            <v>0</v>
          </cell>
        </row>
        <row r="43">
          <cell r="N43" t="str">
            <v>DN1</v>
          </cell>
          <cell r="O43" t="str">
            <v>DN1</v>
          </cell>
          <cell r="P43" t="str">
            <v>RUNC</v>
          </cell>
          <cell r="Y43">
            <v>90082.57</v>
          </cell>
          <cell r="Z43">
            <v>554940.59</v>
          </cell>
          <cell r="AA43">
            <v>0</v>
          </cell>
        </row>
        <row r="44">
          <cell r="N44" t="str">
            <v>KY1</v>
          </cell>
          <cell r="O44" t="str">
            <v>KY1</v>
          </cell>
          <cell r="P44" t="str">
            <v>KY1</v>
          </cell>
          <cell r="Y44">
            <v>51637.58</v>
          </cell>
          <cell r="Z44">
            <v>110795.26</v>
          </cell>
          <cell r="AA44">
            <v>0</v>
          </cell>
        </row>
        <row r="45">
          <cell r="N45" t="str">
            <v>KY1</v>
          </cell>
          <cell r="O45" t="str">
            <v>KY1</v>
          </cell>
          <cell r="P45" t="str">
            <v>BF3</v>
          </cell>
          <cell r="Y45">
            <v>9225.39</v>
          </cell>
          <cell r="Z45">
            <v>72783.61</v>
          </cell>
          <cell r="AA45">
            <v>0</v>
          </cell>
        </row>
        <row r="46">
          <cell r="N46" t="str">
            <v>KY1</v>
          </cell>
          <cell r="O46" t="str">
            <v>KY1</v>
          </cell>
          <cell r="P46" t="str">
            <v>BF3</v>
          </cell>
          <cell r="Y46">
            <v>8386.2099999999991</v>
          </cell>
          <cell r="Z46">
            <v>57232.39</v>
          </cell>
          <cell r="AA46">
            <v>0</v>
          </cell>
        </row>
        <row r="47">
          <cell r="N47" t="str">
            <v>DN1</v>
          </cell>
          <cell r="O47" t="str">
            <v>DN1</v>
          </cell>
          <cell r="P47" t="str">
            <v>DN1</v>
          </cell>
          <cell r="Y47">
            <v>60401.46</v>
          </cell>
          <cell r="Z47">
            <v>24551.89</v>
          </cell>
          <cell r="AA47">
            <v>0</v>
          </cell>
        </row>
        <row r="48">
          <cell r="N48" t="str">
            <v>DN1</v>
          </cell>
          <cell r="O48" t="str">
            <v>DN1</v>
          </cell>
          <cell r="P48" t="str">
            <v>DN1</v>
          </cell>
          <cell r="Y48">
            <v>27816.7</v>
          </cell>
          <cell r="Z48">
            <v>23353.57</v>
          </cell>
          <cell r="AA48">
            <v>0</v>
          </cell>
        </row>
        <row r="49">
          <cell r="N49" t="str">
            <v>DN1</v>
          </cell>
          <cell r="O49" t="str">
            <v>DN1</v>
          </cell>
          <cell r="P49" t="str">
            <v>RUNC</v>
          </cell>
          <cell r="Y49">
            <v>2572.5700000000002</v>
          </cell>
          <cell r="Z49">
            <v>23231.77</v>
          </cell>
          <cell r="AA49">
            <v>0</v>
          </cell>
        </row>
        <row r="50">
          <cell r="N50" t="str">
            <v>KY1</v>
          </cell>
          <cell r="O50" t="str">
            <v>KY1</v>
          </cell>
          <cell r="P50" t="str">
            <v>KY1</v>
          </cell>
          <cell r="Y50">
            <v>1722.92</v>
          </cell>
          <cell r="Z50">
            <v>4720.2700000000004</v>
          </cell>
          <cell r="AA50">
            <v>0</v>
          </cell>
        </row>
        <row r="51">
          <cell r="N51" t="str">
            <v>DN1</v>
          </cell>
          <cell r="O51" t="str">
            <v>DN1</v>
          </cell>
          <cell r="P51" t="str">
            <v>DN1</v>
          </cell>
          <cell r="Y51">
            <v>344.98</v>
          </cell>
          <cell r="Z51">
            <v>167.35</v>
          </cell>
          <cell r="AA51">
            <v>0</v>
          </cell>
        </row>
        <row r="52">
          <cell r="N52" t="str">
            <v>DN1</v>
          </cell>
          <cell r="O52" t="str">
            <v>DN1</v>
          </cell>
          <cell r="P52" t="str">
            <v>RUNC</v>
          </cell>
          <cell r="Y52">
            <v>2592.86</v>
          </cell>
          <cell r="Z52">
            <v>24475.33</v>
          </cell>
          <cell r="AA52">
            <v>0</v>
          </cell>
        </row>
        <row r="53">
          <cell r="N53" t="str">
            <v>DN1</v>
          </cell>
          <cell r="O53" t="str">
            <v>DN1</v>
          </cell>
          <cell r="P53" t="str">
            <v>BF3</v>
          </cell>
          <cell r="Y53">
            <v>3559.82</v>
          </cell>
          <cell r="Z53">
            <v>26255.38</v>
          </cell>
          <cell r="AA53">
            <v>0</v>
          </cell>
        </row>
        <row r="54">
          <cell r="N54" t="str">
            <v>DN1</v>
          </cell>
          <cell r="O54" t="str">
            <v>DN1</v>
          </cell>
          <cell r="P54" t="str">
            <v>DN1</v>
          </cell>
          <cell r="Y54">
            <v>356.16</v>
          </cell>
          <cell r="Z54">
            <v>173.34</v>
          </cell>
          <cell r="AA54">
            <v>0</v>
          </cell>
        </row>
        <row r="55">
          <cell r="N55" t="str">
            <v>DN1</v>
          </cell>
          <cell r="O55" t="str">
            <v>DN1</v>
          </cell>
          <cell r="P55" t="str">
            <v>RUNC</v>
          </cell>
          <cell r="Y55">
            <v>201.61</v>
          </cell>
          <cell r="Z55">
            <v>1905.01</v>
          </cell>
          <cell r="AA55">
            <v>0</v>
          </cell>
        </row>
        <row r="56">
          <cell r="N56" t="str">
            <v>DN1</v>
          </cell>
          <cell r="O56" t="str">
            <v>DN1</v>
          </cell>
          <cell r="P56" t="str">
            <v>BF3</v>
          </cell>
          <cell r="Y56">
            <v>5740.36</v>
          </cell>
          <cell r="Z56">
            <v>42340.47</v>
          </cell>
          <cell r="AA56">
            <v>0</v>
          </cell>
        </row>
        <row r="57">
          <cell r="N57" t="str">
            <v>DK2</v>
          </cell>
          <cell r="O57" t="str">
            <v>DK2</v>
          </cell>
          <cell r="P57" t="str">
            <v>DK2</v>
          </cell>
          <cell r="Y57">
            <v>124.56</v>
          </cell>
          <cell r="Z57">
            <v>88.89</v>
          </cell>
          <cell r="AA57">
            <v>0</v>
          </cell>
        </row>
        <row r="58">
          <cell r="N58" t="str">
            <v>KY1</v>
          </cell>
          <cell r="O58" t="str">
            <v>KY1</v>
          </cell>
          <cell r="P58" t="str">
            <v>KY1</v>
          </cell>
          <cell r="Y58">
            <v>68</v>
          </cell>
          <cell r="Z58">
            <v>185.67</v>
          </cell>
          <cell r="AA58">
            <v>0</v>
          </cell>
        </row>
        <row r="59">
          <cell r="N59" t="str">
            <v>DK2</v>
          </cell>
          <cell r="O59" t="str">
            <v>DK2</v>
          </cell>
          <cell r="P59" t="str">
            <v>BF3</v>
          </cell>
          <cell r="Y59">
            <v>18312.78</v>
          </cell>
          <cell r="Z59">
            <v>144308.07999999999</v>
          </cell>
          <cell r="AA59">
            <v>0</v>
          </cell>
        </row>
        <row r="60">
          <cell r="N60" t="str">
            <v>DK2</v>
          </cell>
          <cell r="O60" t="str">
            <v>DK2</v>
          </cell>
          <cell r="P60" t="str">
            <v>BF3</v>
          </cell>
          <cell r="Y60">
            <v>22890.98</v>
          </cell>
          <cell r="Z60">
            <v>112895.49</v>
          </cell>
          <cell r="AA60">
            <v>0</v>
          </cell>
        </row>
        <row r="61">
          <cell r="N61" t="str">
            <v>DN1</v>
          </cell>
          <cell r="O61" t="str">
            <v>DN1</v>
          </cell>
          <cell r="P61" t="str">
            <v>BF3</v>
          </cell>
          <cell r="Y61">
            <v>551.24</v>
          </cell>
          <cell r="Z61">
            <v>3511.52</v>
          </cell>
          <cell r="AA61">
            <v>0</v>
          </cell>
        </row>
        <row r="62">
          <cell r="N62" t="str">
            <v>DN1</v>
          </cell>
          <cell r="O62" t="str">
            <v>DN1</v>
          </cell>
          <cell r="P62" t="str">
            <v>DN1</v>
          </cell>
          <cell r="Y62">
            <v>8777.74</v>
          </cell>
          <cell r="Z62">
            <v>7368.8</v>
          </cell>
          <cell r="AA62">
            <v>0</v>
          </cell>
        </row>
        <row r="63">
          <cell r="N63" t="str">
            <v>DK2</v>
          </cell>
          <cell r="O63" t="str">
            <v>DK2</v>
          </cell>
          <cell r="P63" t="str">
            <v>RUNC</v>
          </cell>
          <cell r="Y63">
            <v>1243.5</v>
          </cell>
          <cell r="Z63">
            <v>13459.39</v>
          </cell>
          <cell r="AA63">
            <v>0</v>
          </cell>
        </row>
        <row r="64">
          <cell r="N64" t="str">
            <v>KY1</v>
          </cell>
          <cell r="O64" t="str">
            <v>KY1</v>
          </cell>
          <cell r="P64" t="str">
            <v>KY1</v>
          </cell>
          <cell r="Y64">
            <v>2287.1799999999998</v>
          </cell>
          <cell r="Z64">
            <v>6263.62</v>
          </cell>
          <cell r="AA64">
            <v>0</v>
          </cell>
        </row>
        <row r="65">
          <cell r="N65" t="str">
            <v>DN1</v>
          </cell>
          <cell r="O65" t="str">
            <v>DN1</v>
          </cell>
          <cell r="P65" t="str">
            <v>BF3</v>
          </cell>
          <cell r="Y65">
            <v>6168.34</v>
          </cell>
          <cell r="Z65">
            <v>45498.61</v>
          </cell>
          <cell r="AA65">
            <v>0</v>
          </cell>
        </row>
        <row r="66">
          <cell r="N66" t="str">
            <v>DN1</v>
          </cell>
          <cell r="O66" t="str">
            <v>DN1</v>
          </cell>
          <cell r="P66" t="str">
            <v>DN1</v>
          </cell>
          <cell r="Y66">
            <v>2500.4699999999998</v>
          </cell>
          <cell r="Z66">
            <v>2099.25</v>
          </cell>
          <cell r="AA66">
            <v>0</v>
          </cell>
        </row>
        <row r="67">
          <cell r="N67" t="str">
            <v>DN1</v>
          </cell>
          <cell r="O67" t="str">
            <v>DN1</v>
          </cell>
          <cell r="P67" t="str">
            <v>RUNC</v>
          </cell>
          <cell r="Y67">
            <v>181.33</v>
          </cell>
          <cell r="Z67">
            <v>2996.18</v>
          </cell>
          <cell r="AA67">
            <v>0</v>
          </cell>
        </row>
        <row r="68">
          <cell r="N68" t="str">
            <v>DN1</v>
          </cell>
          <cell r="O68" t="str">
            <v>DN1</v>
          </cell>
          <cell r="P68" t="str">
            <v>RUNC</v>
          </cell>
          <cell r="Y68">
            <v>1122.83</v>
          </cell>
          <cell r="Z68">
            <v>10140.379999999999</v>
          </cell>
          <cell r="AA68">
            <v>0</v>
          </cell>
        </row>
        <row r="69">
          <cell r="N69" t="str">
            <v>KY1</v>
          </cell>
          <cell r="O69" t="str">
            <v>KY1</v>
          </cell>
          <cell r="P69" t="str">
            <v>KY1</v>
          </cell>
          <cell r="Y69">
            <v>424.55</v>
          </cell>
          <cell r="Z69">
            <v>1161.79</v>
          </cell>
          <cell r="AA69">
            <v>0</v>
          </cell>
        </row>
        <row r="70">
          <cell r="N70" t="str">
            <v>DN1</v>
          </cell>
          <cell r="O70" t="str">
            <v>DN1</v>
          </cell>
          <cell r="P70" t="str">
            <v>DN1</v>
          </cell>
          <cell r="Y70">
            <v>9928.42</v>
          </cell>
          <cell r="Z70">
            <v>8335.7199999999993</v>
          </cell>
          <cell r="AA70">
            <v>0</v>
          </cell>
        </row>
        <row r="71">
          <cell r="N71" t="str">
            <v>DN1</v>
          </cell>
          <cell r="O71" t="str">
            <v>DN1</v>
          </cell>
          <cell r="P71" t="str">
            <v>RUNC</v>
          </cell>
          <cell r="Y71">
            <v>210.73</v>
          </cell>
          <cell r="Z71">
            <v>1901.32</v>
          </cell>
          <cell r="AA71">
            <v>0</v>
          </cell>
        </row>
        <row r="72">
          <cell r="N72" t="str">
            <v>DN1</v>
          </cell>
          <cell r="O72" t="str">
            <v>DN1</v>
          </cell>
          <cell r="P72" t="str">
            <v>BF3</v>
          </cell>
          <cell r="Y72">
            <v>711.03</v>
          </cell>
          <cell r="Z72">
            <v>7759.24</v>
          </cell>
          <cell r="AA72">
            <v>0</v>
          </cell>
        </row>
        <row r="73">
          <cell r="N73" t="str">
            <v>DN1</v>
          </cell>
          <cell r="O73" t="str">
            <v>DN1</v>
          </cell>
          <cell r="P73" t="str">
            <v>RUNC</v>
          </cell>
          <cell r="Y73">
            <v>224.87</v>
          </cell>
          <cell r="Z73">
            <v>2534.4</v>
          </cell>
          <cell r="AA73">
            <v>0</v>
          </cell>
        </row>
        <row r="74">
          <cell r="N74" t="str">
            <v>DN1</v>
          </cell>
          <cell r="O74" t="str">
            <v>DN1</v>
          </cell>
          <cell r="P74" t="str">
            <v>DN1</v>
          </cell>
          <cell r="Y74">
            <v>768.95</v>
          </cell>
          <cell r="Z74">
            <v>575.37</v>
          </cell>
          <cell r="AA74">
            <v>0</v>
          </cell>
        </row>
        <row r="75">
          <cell r="N75" t="str">
            <v>DN1</v>
          </cell>
          <cell r="O75" t="str">
            <v>DN1</v>
          </cell>
          <cell r="P75" t="str">
            <v>DN1</v>
          </cell>
          <cell r="Y75">
            <v>13917.63</v>
          </cell>
          <cell r="Z75">
            <v>11685.29</v>
          </cell>
          <cell r="AA75">
            <v>0</v>
          </cell>
        </row>
        <row r="76">
          <cell r="N76" t="str">
            <v>DN1</v>
          </cell>
          <cell r="O76" t="str">
            <v>DN1</v>
          </cell>
          <cell r="P76" t="str">
            <v>BF3</v>
          </cell>
          <cell r="Y76">
            <v>2090.98</v>
          </cell>
          <cell r="Z76">
            <v>22141.21</v>
          </cell>
          <cell r="AA76">
            <v>0</v>
          </cell>
        </row>
        <row r="77">
          <cell r="N77" t="str">
            <v>DN1</v>
          </cell>
          <cell r="O77" t="str">
            <v>DN1</v>
          </cell>
          <cell r="P77" t="str">
            <v>RUNC</v>
          </cell>
          <cell r="Y77">
            <v>990.21</v>
          </cell>
          <cell r="Z77">
            <v>9961.43</v>
          </cell>
          <cell r="AA77">
            <v>0</v>
          </cell>
        </row>
        <row r="78">
          <cell r="N78" t="str">
            <v>DN1</v>
          </cell>
          <cell r="O78" t="str">
            <v>DN1</v>
          </cell>
          <cell r="P78" t="str">
            <v>DN1</v>
          </cell>
          <cell r="Y78">
            <v>13477.53</v>
          </cell>
          <cell r="Z78">
            <v>10084</v>
          </cell>
          <cell r="AA78">
            <v>0</v>
          </cell>
        </row>
        <row r="79">
          <cell r="N79" t="str">
            <v>DN1</v>
          </cell>
          <cell r="O79" t="str">
            <v>DN1</v>
          </cell>
          <cell r="P79" t="str">
            <v>DN1</v>
          </cell>
          <cell r="Y79">
            <v>7637.46</v>
          </cell>
          <cell r="Z79">
            <v>6412.38</v>
          </cell>
          <cell r="AA79">
            <v>0</v>
          </cell>
        </row>
        <row r="80">
          <cell r="N80" t="str">
            <v>DN1</v>
          </cell>
          <cell r="O80" t="str">
            <v>DN1</v>
          </cell>
          <cell r="P80" t="str">
            <v>RUNC</v>
          </cell>
          <cell r="Y80">
            <v>590.17999999999995</v>
          </cell>
          <cell r="Z80">
            <v>5610.95</v>
          </cell>
          <cell r="AA80">
            <v>0</v>
          </cell>
        </row>
        <row r="81">
          <cell r="N81" t="str">
            <v>KY1</v>
          </cell>
          <cell r="O81" t="str">
            <v>KY1</v>
          </cell>
          <cell r="P81" t="str">
            <v>KY1</v>
          </cell>
          <cell r="Y81">
            <v>7586.04</v>
          </cell>
          <cell r="Z81">
            <v>20778.439999999999</v>
          </cell>
          <cell r="AA81">
            <v>0</v>
          </cell>
        </row>
        <row r="82">
          <cell r="N82" t="str">
            <v>DN1</v>
          </cell>
          <cell r="O82" t="str">
            <v>DN1</v>
          </cell>
          <cell r="P82" t="str">
            <v>DN1</v>
          </cell>
          <cell r="Y82">
            <v>639.21</v>
          </cell>
          <cell r="Z82">
            <v>537</v>
          </cell>
          <cell r="AA82">
            <v>0</v>
          </cell>
        </row>
        <row r="83">
          <cell r="N83" t="str">
            <v>KY1</v>
          </cell>
          <cell r="O83" t="str">
            <v>KY1</v>
          </cell>
          <cell r="P83" t="str">
            <v>KY1</v>
          </cell>
          <cell r="Y83">
            <v>391.56</v>
          </cell>
          <cell r="Z83">
            <v>1071.93</v>
          </cell>
          <cell r="AA83">
            <v>0</v>
          </cell>
        </row>
        <row r="84">
          <cell r="N84" t="str">
            <v>DN1</v>
          </cell>
          <cell r="O84" t="str">
            <v>DN1</v>
          </cell>
          <cell r="P84" t="str">
            <v>DN1</v>
          </cell>
          <cell r="Y84">
            <v>1666.47</v>
          </cell>
          <cell r="Z84">
            <v>1717.86</v>
          </cell>
          <cell r="AA84">
            <v>0</v>
          </cell>
        </row>
        <row r="85">
          <cell r="N85" t="str">
            <v>DN1</v>
          </cell>
          <cell r="O85" t="str">
            <v>DN1</v>
          </cell>
          <cell r="P85" t="str">
            <v>RUNC</v>
          </cell>
          <cell r="Y85">
            <v>29.76</v>
          </cell>
          <cell r="Z85">
            <v>267.37</v>
          </cell>
          <cell r="AA85">
            <v>0</v>
          </cell>
        </row>
        <row r="86">
          <cell r="N86" t="str">
            <v>DN1</v>
          </cell>
          <cell r="O86" t="str">
            <v>DN1</v>
          </cell>
          <cell r="P86" t="str">
            <v>BF3</v>
          </cell>
          <cell r="Y86">
            <v>191.33</v>
          </cell>
          <cell r="Z86">
            <v>2025.91</v>
          </cell>
          <cell r="AA86">
            <v>0</v>
          </cell>
        </row>
        <row r="87">
          <cell r="N87" t="str">
            <v>DN1</v>
          </cell>
          <cell r="O87" t="str">
            <v>DN1</v>
          </cell>
          <cell r="P87" t="str">
            <v>RUNC</v>
          </cell>
          <cell r="Y87">
            <v>168.18</v>
          </cell>
          <cell r="Z87">
            <v>1695.56</v>
          </cell>
          <cell r="AA87">
            <v>0</v>
          </cell>
        </row>
        <row r="88">
          <cell r="N88" t="str">
            <v>DN1</v>
          </cell>
          <cell r="O88" t="str">
            <v>DN1</v>
          </cell>
          <cell r="P88" t="str">
            <v>DN1</v>
          </cell>
          <cell r="Y88">
            <v>604.78</v>
          </cell>
          <cell r="Z88">
            <v>564.21</v>
          </cell>
          <cell r="AA88">
            <v>0</v>
          </cell>
        </row>
        <row r="89">
          <cell r="N89" t="str">
            <v>KY1</v>
          </cell>
          <cell r="O89" t="str">
            <v>KY1</v>
          </cell>
          <cell r="P89" t="str">
            <v>BF3</v>
          </cell>
          <cell r="Y89">
            <v>47.98</v>
          </cell>
          <cell r="Z89">
            <v>380.73</v>
          </cell>
          <cell r="AA89">
            <v>0</v>
          </cell>
        </row>
        <row r="90">
          <cell r="N90" t="str">
            <v>DN1</v>
          </cell>
          <cell r="O90" t="str">
            <v>DN1</v>
          </cell>
          <cell r="P90" t="str">
            <v>DN1</v>
          </cell>
          <cell r="Y90">
            <v>9094.91</v>
          </cell>
          <cell r="Z90">
            <v>7636.22</v>
          </cell>
          <cell r="AA90">
            <v>0</v>
          </cell>
        </row>
        <row r="91">
          <cell r="N91" t="str">
            <v>DN1</v>
          </cell>
          <cell r="O91" t="str">
            <v>DN1</v>
          </cell>
          <cell r="P91" t="str">
            <v>RUNC</v>
          </cell>
          <cell r="Y91">
            <v>2851.43</v>
          </cell>
          <cell r="Z91">
            <v>28478.3</v>
          </cell>
          <cell r="AA91">
            <v>0</v>
          </cell>
        </row>
        <row r="92">
          <cell r="N92" t="str">
            <v>DN1</v>
          </cell>
          <cell r="O92" t="str">
            <v>DN1</v>
          </cell>
          <cell r="P92" t="str">
            <v>RUNC</v>
          </cell>
          <cell r="Y92">
            <v>2943.3</v>
          </cell>
          <cell r="Z92">
            <v>16546.88</v>
          </cell>
          <cell r="AA92">
            <v>0</v>
          </cell>
        </row>
        <row r="93">
          <cell r="N93" t="str">
            <v>KY1</v>
          </cell>
          <cell r="O93" t="str">
            <v>KY1</v>
          </cell>
          <cell r="P93" t="str">
            <v>KY1</v>
          </cell>
          <cell r="Y93">
            <v>6664.1</v>
          </cell>
          <cell r="Z93">
            <v>17989.27</v>
          </cell>
          <cell r="AA93">
            <v>0</v>
          </cell>
        </row>
        <row r="94">
          <cell r="N94" t="str">
            <v>DN1</v>
          </cell>
          <cell r="O94" t="str">
            <v>DN1</v>
          </cell>
          <cell r="P94" t="str">
            <v>DN1</v>
          </cell>
          <cell r="Y94">
            <v>118385.94</v>
          </cell>
          <cell r="Z94">
            <v>99391.77</v>
          </cell>
          <cell r="AA94">
            <v>0</v>
          </cell>
        </row>
        <row r="95">
          <cell r="N95" t="str">
            <v>DN1</v>
          </cell>
          <cell r="O95" t="str">
            <v>DN1</v>
          </cell>
          <cell r="P95" t="str">
            <v>RUNC</v>
          </cell>
          <cell r="Y95">
            <v>8264.7199999999993</v>
          </cell>
          <cell r="Z95">
            <v>141696.03</v>
          </cell>
          <cell r="AA95">
            <v>0</v>
          </cell>
        </row>
        <row r="96">
          <cell r="N96" t="str">
            <v>DN1</v>
          </cell>
          <cell r="O96" t="str">
            <v>DN1</v>
          </cell>
          <cell r="P96" t="str">
            <v>RUNC</v>
          </cell>
          <cell r="Y96">
            <v>34209.760000000002</v>
          </cell>
          <cell r="Z96">
            <v>388973.61</v>
          </cell>
          <cell r="AA96">
            <v>0</v>
          </cell>
        </row>
        <row r="97">
          <cell r="N97" t="str">
            <v>DN1</v>
          </cell>
          <cell r="O97" t="str">
            <v>DN1</v>
          </cell>
          <cell r="P97" t="str">
            <v>RUNC</v>
          </cell>
          <cell r="Y97">
            <v>14515.35</v>
          </cell>
          <cell r="Z97">
            <v>124784</v>
          </cell>
          <cell r="AA97">
            <v>0</v>
          </cell>
        </row>
        <row r="98">
          <cell r="N98" t="str">
            <v>DN1</v>
          </cell>
          <cell r="O98" t="str">
            <v>DN1</v>
          </cell>
          <cell r="P98" t="str">
            <v>RUNC</v>
          </cell>
          <cell r="Y98">
            <v>861.83</v>
          </cell>
          <cell r="Z98">
            <v>4989.8599999999997</v>
          </cell>
          <cell r="AA98">
            <v>0</v>
          </cell>
        </row>
        <row r="99">
          <cell r="N99" t="str">
            <v>KY1</v>
          </cell>
          <cell r="O99" t="str">
            <v>KY1</v>
          </cell>
          <cell r="P99" t="str">
            <v>KY1</v>
          </cell>
          <cell r="Y99">
            <v>23116.62</v>
          </cell>
          <cell r="Z99">
            <v>63319.12</v>
          </cell>
          <cell r="AA99">
            <v>0</v>
          </cell>
        </row>
        <row r="100">
          <cell r="N100" t="str">
            <v>DN1</v>
          </cell>
          <cell r="O100" t="str">
            <v>DN1</v>
          </cell>
          <cell r="P100" t="str">
            <v>BF3</v>
          </cell>
          <cell r="Y100">
            <v>4825.67</v>
          </cell>
          <cell r="Z100">
            <v>37972.92</v>
          </cell>
          <cell r="AA100">
            <v>0</v>
          </cell>
        </row>
        <row r="101">
          <cell r="N101" t="str">
            <v>RUNC</v>
          </cell>
          <cell r="O101" t="str">
            <v>RUNC</v>
          </cell>
          <cell r="P101" t="str">
            <v>RUNC</v>
          </cell>
          <cell r="Y101">
            <v>310961.87</v>
          </cell>
          <cell r="Z101">
            <v>587965.67000000004</v>
          </cell>
          <cell r="AA101">
            <v>0</v>
          </cell>
        </row>
        <row r="102">
          <cell r="N102" t="str">
            <v>PARK</v>
          </cell>
          <cell r="O102" t="str">
            <v>PARK</v>
          </cell>
          <cell r="P102" t="str">
            <v>PARK</v>
          </cell>
          <cell r="Y102">
            <v>13286.54</v>
          </cell>
          <cell r="Z102">
            <v>23984</v>
          </cell>
          <cell r="AA102">
            <v>0</v>
          </cell>
        </row>
        <row r="103">
          <cell r="N103" t="str">
            <v>PARK</v>
          </cell>
          <cell r="O103" t="str">
            <v>PARK</v>
          </cell>
          <cell r="P103" t="str">
            <v>PARK</v>
          </cell>
          <cell r="Y103">
            <v>2837347.9</v>
          </cell>
          <cell r="Z103">
            <v>5121730.58</v>
          </cell>
          <cell r="AA103">
            <v>0</v>
          </cell>
        </row>
        <row r="104">
          <cell r="N104" t="str">
            <v>PARK</v>
          </cell>
          <cell r="O104" t="str">
            <v>PARK</v>
          </cell>
          <cell r="P104" t="str">
            <v>PARK</v>
          </cell>
          <cell r="Y104">
            <v>113548.09</v>
          </cell>
          <cell r="Z104">
            <v>204967.01</v>
          </cell>
          <cell r="AA104">
            <v>0</v>
          </cell>
        </row>
        <row r="105">
          <cell r="N105" t="str">
            <v>PARK</v>
          </cell>
          <cell r="O105" t="str">
            <v>PARK</v>
          </cell>
          <cell r="P105" t="str">
            <v>PARK</v>
          </cell>
          <cell r="Y105">
            <v>494469.07</v>
          </cell>
          <cell r="Z105">
            <v>892566.5</v>
          </cell>
          <cell r="AA105">
            <v>0</v>
          </cell>
        </row>
        <row r="106">
          <cell r="N106" t="str">
            <v>PARK</v>
          </cell>
          <cell r="O106" t="str">
            <v>PARK</v>
          </cell>
          <cell r="P106" t="str">
            <v>PARK</v>
          </cell>
          <cell r="Y106">
            <v>16141.26</v>
          </cell>
          <cell r="Z106">
            <v>29136.6</v>
          </cell>
          <cell r="AA106">
            <v>0</v>
          </cell>
        </row>
        <row r="107">
          <cell r="N107" t="str">
            <v>DN1</v>
          </cell>
          <cell r="O107" t="str">
            <v>DN1</v>
          </cell>
          <cell r="P107" t="str">
            <v>RUNC</v>
          </cell>
          <cell r="Y107">
            <v>39660.47</v>
          </cell>
          <cell r="Z107">
            <v>655493.97</v>
          </cell>
          <cell r="AA107">
            <v>0</v>
          </cell>
        </row>
        <row r="108">
          <cell r="N108" t="str">
            <v>DN1</v>
          </cell>
          <cell r="O108" t="str">
            <v>DN1</v>
          </cell>
          <cell r="P108" t="str">
            <v>RUNC</v>
          </cell>
          <cell r="Y108">
            <v>4952.51</v>
          </cell>
          <cell r="Z108">
            <v>69149.53</v>
          </cell>
          <cell r="AA108">
            <v>0</v>
          </cell>
        </row>
        <row r="109">
          <cell r="N109" t="str">
            <v>DN1</v>
          </cell>
          <cell r="O109" t="str">
            <v>DN1</v>
          </cell>
          <cell r="P109" t="str">
            <v>RUNC</v>
          </cell>
          <cell r="Y109">
            <v>142513.98000000001</v>
          </cell>
          <cell r="Z109">
            <v>1531503.59</v>
          </cell>
          <cell r="AA109">
            <v>0</v>
          </cell>
        </row>
        <row r="110">
          <cell r="N110" t="str">
            <v>DN1</v>
          </cell>
          <cell r="O110" t="str">
            <v>DN1</v>
          </cell>
          <cell r="P110" t="str">
            <v>RUNC</v>
          </cell>
          <cell r="Y110">
            <v>24834.52</v>
          </cell>
          <cell r="Z110">
            <v>245632.37</v>
          </cell>
          <cell r="AA110">
            <v>0</v>
          </cell>
        </row>
        <row r="111">
          <cell r="N111" t="str">
            <v>DN1</v>
          </cell>
          <cell r="O111" t="str">
            <v>DN1</v>
          </cell>
          <cell r="P111" t="str">
            <v>RUNC</v>
          </cell>
          <cell r="Y111">
            <v>227389.42</v>
          </cell>
          <cell r="Z111">
            <v>2314194.41</v>
          </cell>
          <cell r="AA111">
            <v>0</v>
          </cell>
        </row>
        <row r="112">
          <cell r="N112" t="str">
            <v>DN1</v>
          </cell>
          <cell r="O112" t="str">
            <v>DN1</v>
          </cell>
          <cell r="P112" t="str">
            <v>RUNC</v>
          </cell>
          <cell r="Y112">
            <v>387482.86</v>
          </cell>
          <cell r="Z112">
            <v>3483857.81</v>
          </cell>
          <cell r="AA112">
            <v>0</v>
          </cell>
        </row>
        <row r="113">
          <cell r="N113" t="str">
            <v>DN1</v>
          </cell>
          <cell r="O113" t="str">
            <v>DN1</v>
          </cell>
          <cell r="P113" t="str">
            <v>RUNC</v>
          </cell>
          <cell r="Y113">
            <v>91268</v>
          </cell>
          <cell r="Z113">
            <v>797662.52</v>
          </cell>
          <cell r="AA113">
            <v>0</v>
          </cell>
        </row>
        <row r="114">
          <cell r="N114" t="str">
            <v>DN1</v>
          </cell>
          <cell r="O114" t="str">
            <v>DN1</v>
          </cell>
          <cell r="P114" t="str">
            <v>RUNC</v>
          </cell>
          <cell r="Y114">
            <v>84511.89</v>
          </cell>
          <cell r="Z114">
            <v>693447.07</v>
          </cell>
          <cell r="AA114">
            <v>0</v>
          </cell>
        </row>
        <row r="115">
          <cell r="N115" t="str">
            <v>DN1</v>
          </cell>
          <cell r="O115" t="str">
            <v>DN1</v>
          </cell>
          <cell r="P115" t="str">
            <v>RUNC</v>
          </cell>
          <cell r="Q115" t="str">
            <v>RUNC</v>
          </cell>
          <cell r="Y115">
            <v>-3966.82</v>
          </cell>
          <cell r="Z115">
            <v>131713.14000000001</v>
          </cell>
          <cell r="AA115">
            <v>84017.34</v>
          </cell>
        </row>
        <row r="116">
          <cell r="N116" t="str">
            <v>DN1</v>
          </cell>
          <cell r="O116" t="str">
            <v>DN1</v>
          </cell>
          <cell r="P116" t="str">
            <v>BF3</v>
          </cell>
          <cell r="Y116">
            <v>20533.16</v>
          </cell>
          <cell r="Z116">
            <v>239437.16</v>
          </cell>
          <cell r="AA116">
            <v>0</v>
          </cell>
        </row>
        <row r="117">
          <cell r="N117" t="str">
            <v>DN1</v>
          </cell>
          <cell r="O117" t="str">
            <v>DN1</v>
          </cell>
          <cell r="P117" t="str">
            <v>RUNC</v>
          </cell>
          <cell r="Y117">
            <v>66211.33</v>
          </cell>
          <cell r="Z117">
            <v>889789.69</v>
          </cell>
          <cell r="AA117">
            <v>0</v>
          </cell>
        </row>
        <row r="118">
          <cell r="N118" t="str">
            <v>DN1</v>
          </cell>
          <cell r="O118" t="str">
            <v>DN1</v>
          </cell>
          <cell r="P118" t="str">
            <v>BF3</v>
          </cell>
          <cell r="Y118">
            <v>103874.33</v>
          </cell>
          <cell r="Z118">
            <v>925169</v>
          </cell>
          <cell r="AA118">
            <v>0</v>
          </cell>
        </row>
        <row r="119">
          <cell r="N119" t="str">
            <v>DN1</v>
          </cell>
          <cell r="O119" t="str">
            <v>DN1</v>
          </cell>
          <cell r="P119" t="str">
            <v>BF3</v>
          </cell>
          <cell r="Y119">
            <v>394967.99</v>
          </cell>
          <cell r="Z119">
            <v>2981809.5</v>
          </cell>
          <cell r="AA119">
            <v>0</v>
          </cell>
        </row>
        <row r="120">
          <cell r="N120" t="str">
            <v>DN1</v>
          </cell>
          <cell r="O120" t="str">
            <v>DN1</v>
          </cell>
          <cell r="P120" t="str">
            <v>RUNC</v>
          </cell>
          <cell r="Q120" t="str">
            <v>RUNC</v>
          </cell>
          <cell r="Y120">
            <v>73625.78</v>
          </cell>
          <cell r="Z120">
            <v>447766.1</v>
          </cell>
          <cell r="AA120">
            <v>466188.95</v>
          </cell>
        </row>
        <row r="121">
          <cell r="N121" t="str">
            <v>DN1</v>
          </cell>
          <cell r="O121" t="str">
            <v>DN1</v>
          </cell>
          <cell r="P121" t="str">
            <v>BULK</v>
          </cell>
          <cell r="Y121">
            <v>52734.09</v>
          </cell>
          <cell r="Z121">
            <v>0</v>
          </cell>
          <cell r="AA121">
            <v>0</v>
          </cell>
        </row>
        <row r="122">
          <cell r="N122" t="str">
            <v>DK2</v>
          </cell>
          <cell r="O122" t="str">
            <v>DK2</v>
          </cell>
          <cell r="P122" t="str">
            <v>RUNC</v>
          </cell>
          <cell r="Q122" t="str">
            <v>RUNC</v>
          </cell>
          <cell r="Y122">
            <v>26782.23</v>
          </cell>
          <cell r="Z122">
            <v>167594.32999999999</v>
          </cell>
          <cell r="AA122">
            <v>46488.26</v>
          </cell>
        </row>
        <row r="123">
          <cell r="N123" t="str">
            <v>DK2</v>
          </cell>
          <cell r="O123" t="str">
            <v>DK2</v>
          </cell>
          <cell r="P123" t="str">
            <v>BF3</v>
          </cell>
          <cell r="Q123" t="str">
            <v>RUNC</v>
          </cell>
          <cell r="Y123">
            <v>141839.17000000001</v>
          </cell>
          <cell r="Z123">
            <v>890271.83</v>
          </cell>
          <cell r="AA123">
            <v>428845.17</v>
          </cell>
        </row>
        <row r="124">
          <cell r="N124" t="str">
            <v>DK2</v>
          </cell>
          <cell r="O124" t="str">
            <v>DK2</v>
          </cell>
          <cell r="P124" t="str">
            <v>BULK</v>
          </cell>
          <cell r="Q124" t="str">
            <v>RUNC</v>
          </cell>
          <cell r="Y124">
            <v>106074.94</v>
          </cell>
          <cell r="Z124">
            <v>0</v>
          </cell>
          <cell r="AA124">
            <v>325524.23</v>
          </cell>
        </row>
        <row r="125">
          <cell r="N125" t="str">
            <v>DN1</v>
          </cell>
          <cell r="O125" t="str">
            <v>DN1</v>
          </cell>
          <cell r="P125" t="str">
            <v>BF3</v>
          </cell>
          <cell r="Y125">
            <v>5747.68</v>
          </cell>
          <cell r="Z125">
            <v>36593.68</v>
          </cell>
          <cell r="AA125">
            <v>0</v>
          </cell>
        </row>
        <row r="126">
          <cell r="N126" t="str">
            <v>RUNC</v>
          </cell>
          <cell r="O126" t="str">
            <v>RUNC</v>
          </cell>
          <cell r="P126" t="str">
            <v>RUNC</v>
          </cell>
          <cell r="Y126">
            <v>567.19000000000005</v>
          </cell>
          <cell r="Z126">
            <v>1170.72</v>
          </cell>
          <cell r="AA126">
            <v>0</v>
          </cell>
        </row>
        <row r="127">
          <cell r="N127" t="str">
            <v>DN1</v>
          </cell>
          <cell r="O127" t="str">
            <v>DN1</v>
          </cell>
          <cell r="P127" t="str">
            <v>DN1</v>
          </cell>
          <cell r="Y127">
            <v>2911.63</v>
          </cell>
          <cell r="Z127">
            <v>2444.5100000000002</v>
          </cell>
          <cell r="AA127">
            <v>0</v>
          </cell>
        </row>
        <row r="128">
          <cell r="N128" t="str">
            <v>DN1</v>
          </cell>
          <cell r="O128" t="str">
            <v>DN1</v>
          </cell>
          <cell r="P128" t="str">
            <v>RUNC</v>
          </cell>
          <cell r="Y128">
            <v>695.11</v>
          </cell>
          <cell r="Z128">
            <v>6278.32</v>
          </cell>
          <cell r="AA128">
            <v>0</v>
          </cell>
        </row>
        <row r="129">
          <cell r="N129" t="str">
            <v>DN1</v>
          </cell>
          <cell r="O129" t="str">
            <v>DN1</v>
          </cell>
          <cell r="P129" t="str">
            <v>RUNC</v>
          </cell>
          <cell r="Y129">
            <v>1129.75</v>
          </cell>
          <cell r="Z129">
            <v>11013.29</v>
          </cell>
          <cell r="AA129">
            <v>0</v>
          </cell>
        </row>
        <row r="130">
          <cell r="N130" t="str">
            <v>DN1</v>
          </cell>
          <cell r="O130" t="str">
            <v>DN1</v>
          </cell>
          <cell r="P130" t="str">
            <v>RUNC</v>
          </cell>
          <cell r="Y130">
            <v>3388.27</v>
          </cell>
          <cell r="Z130">
            <v>36940.43</v>
          </cell>
          <cell r="AA130">
            <v>0</v>
          </cell>
        </row>
        <row r="131">
          <cell r="N131" t="str">
            <v>DN1</v>
          </cell>
          <cell r="O131" t="str">
            <v>DN1</v>
          </cell>
          <cell r="P131" t="str">
            <v>RUNC</v>
          </cell>
          <cell r="Y131">
            <v>3614.73</v>
          </cell>
          <cell r="Z131">
            <v>35074.54</v>
          </cell>
          <cell r="AA131">
            <v>0</v>
          </cell>
        </row>
        <row r="132">
          <cell r="N132" t="str">
            <v>DN1</v>
          </cell>
          <cell r="O132" t="str">
            <v>DN1</v>
          </cell>
          <cell r="P132" t="str">
            <v>RUNC</v>
          </cell>
          <cell r="Y132">
            <v>35939.949999999997</v>
          </cell>
          <cell r="Z132">
            <v>322486.21000000002</v>
          </cell>
          <cell r="AA132">
            <v>0</v>
          </cell>
        </row>
        <row r="133">
          <cell r="N133" t="str">
            <v>DN1</v>
          </cell>
          <cell r="O133" t="str">
            <v>DN1</v>
          </cell>
          <cell r="P133" t="str">
            <v>BF3</v>
          </cell>
          <cell r="Y133">
            <v>58.91</v>
          </cell>
          <cell r="Z133">
            <v>627.38</v>
          </cell>
          <cell r="AA133">
            <v>0</v>
          </cell>
        </row>
        <row r="134">
          <cell r="N134" t="str">
            <v>DN1</v>
          </cell>
          <cell r="O134" t="str">
            <v>DN1</v>
          </cell>
          <cell r="P134" t="str">
            <v>BF3</v>
          </cell>
          <cell r="Y134">
            <v>246.85</v>
          </cell>
          <cell r="Z134">
            <v>1970.01</v>
          </cell>
          <cell r="AA134">
            <v>0</v>
          </cell>
        </row>
        <row r="135">
          <cell r="N135" t="str">
            <v>DN1</v>
          </cell>
          <cell r="O135" t="str">
            <v>DN1</v>
          </cell>
          <cell r="P135" t="str">
            <v>RUNC</v>
          </cell>
          <cell r="Y135">
            <v>13755.55</v>
          </cell>
          <cell r="Z135">
            <v>104390.52</v>
          </cell>
          <cell r="AA135">
            <v>0</v>
          </cell>
        </row>
        <row r="136">
          <cell r="N136" t="str">
            <v>DK2</v>
          </cell>
          <cell r="O136" t="str">
            <v>DK2</v>
          </cell>
          <cell r="P136" t="str">
            <v>RUNC</v>
          </cell>
          <cell r="Q136" t="str">
            <v>RUNC</v>
          </cell>
          <cell r="Y136">
            <v>105.68</v>
          </cell>
          <cell r="Z136">
            <v>661.9</v>
          </cell>
          <cell r="AA136">
            <v>183.39</v>
          </cell>
        </row>
        <row r="137">
          <cell r="N137" t="str">
            <v>DN1</v>
          </cell>
          <cell r="O137" t="str">
            <v>DN1</v>
          </cell>
          <cell r="P137" t="str">
            <v>RUNC</v>
          </cell>
          <cell r="Y137">
            <v>276.95999999999998</v>
          </cell>
          <cell r="Z137">
            <v>2790.62</v>
          </cell>
          <cell r="AA137">
            <v>0</v>
          </cell>
        </row>
        <row r="138">
          <cell r="N138" t="str">
            <v>DN1</v>
          </cell>
          <cell r="O138" t="str">
            <v>DN1</v>
          </cell>
          <cell r="P138" t="str">
            <v>RUNC</v>
          </cell>
          <cell r="Y138">
            <v>392.58</v>
          </cell>
          <cell r="Z138">
            <v>2333.38</v>
          </cell>
          <cell r="AA138">
            <v>0</v>
          </cell>
        </row>
        <row r="139">
          <cell r="N139" t="str">
            <v>DN1</v>
          </cell>
          <cell r="O139" t="str">
            <v>DN1</v>
          </cell>
          <cell r="P139" t="str">
            <v>DN1</v>
          </cell>
          <cell r="Y139">
            <v>1959131.26</v>
          </cell>
          <cell r="Z139">
            <v>953472.83</v>
          </cell>
          <cell r="AA139">
            <v>0</v>
          </cell>
        </row>
        <row r="140">
          <cell r="N140" t="str">
            <v>DN1</v>
          </cell>
          <cell r="O140" t="str">
            <v>DN1</v>
          </cell>
          <cell r="P140" t="str">
            <v>KY1</v>
          </cell>
          <cell r="Y140">
            <v>61957.24</v>
          </cell>
          <cell r="Z140">
            <v>67402.37</v>
          </cell>
          <cell r="AA140">
            <v>0</v>
          </cell>
        </row>
        <row r="141">
          <cell r="N141" t="str">
            <v>DN1</v>
          </cell>
          <cell r="O141" t="str">
            <v>DN1</v>
          </cell>
          <cell r="P141" t="str">
            <v>RUNC</v>
          </cell>
          <cell r="Y141">
            <v>163003.48000000001</v>
          </cell>
          <cell r="Z141">
            <v>2994497.72</v>
          </cell>
          <cell r="AA141">
            <v>0</v>
          </cell>
        </row>
        <row r="142">
          <cell r="N142" t="str">
            <v>DN1</v>
          </cell>
          <cell r="O142" t="str">
            <v>DN1</v>
          </cell>
          <cell r="P142" t="str">
            <v>RUNC</v>
          </cell>
          <cell r="Y142">
            <v>489010.44</v>
          </cell>
          <cell r="Z142">
            <v>8983493.1500000004</v>
          </cell>
          <cell r="AA142">
            <v>0</v>
          </cell>
        </row>
        <row r="143">
          <cell r="N143" t="str">
            <v>DN1</v>
          </cell>
          <cell r="O143" t="str">
            <v>DN1</v>
          </cell>
          <cell r="P143" t="str">
            <v>RUNC</v>
          </cell>
          <cell r="Y143">
            <v>32598.91</v>
          </cell>
          <cell r="Z143">
            <v>576674.78</v>
          </cell>
          <cell r="AA143">
            <v>0</v>
          </cell>
        </row>
        <row r="144">
          <cell r="N144" t="str">
            <v>DN1</v>
          </cell>
          <cell r="O144" t="str">
            <v>DN1</v>
          </cell>
          <cell r="P144" t="str">
            <v>RUNC</v>
          </cell>
          <cell r="Y144">
            <v>28630.83</v>
          </cell>
          <cell r="Z144">
            <v>277181.65999999997</v>
          </cell>
          <cell r="AA144">
            <v>0</v>
          </cell>
        </row>
        <row r="145">
          <cell r="N145" t="str">
            <v>DN1</v>
          </cell>
          <cell r="O145" t="str">
            <v>DN1</v>
          </cell>
          <cell r="P145" t="str">
            <v>RUNC</v>
          </cell>
          <cell r="Y145">
            <v>28630.83</v>
          </cell>
          <cell r="Z145">
            <v>274885.52</v>
          </cell>
          <cell r="AA145">
            <v>0</v>
          </cell>
        </row>
        <row r="146">
          <cell r="N146" t="str">
            <v>DN1</v>
          </cell>
          <cell r="O146" t="str">
            <v>DN1</v>
          </cell>
          <cell r="P146" t="str">
            <v>RUNC</v>
          </cell>
          <cell r="Y146">
            <v>116835.86</v>
          </cell>
          <cell r="Z146">
            <v>1211751.5900000001</v>
          </cell>
          <cell r="AA146">
            <v>0</v>
          </cell>
        </row>
        <row r="147">
          <cell r="N147" t="str">
            <v>DN1</v>
          </cell>
          <cell r="O147" t="str">
            <v>DN1</v>
          </cell>
          <cell r="P147" t="str">
            <v>RUNC</v>
          </cell>
          <cell r="Y147">
            <v>121145.32</v>
          </cell>
          <cell r="Z147">
            <v>1175530.8</v>
          </cell>
          <cell r="AA147">
            <v>0</v>
          </cell>
        </row>
        <row r="148">
          <cell r="N148" t="str">
            <v>DN1</v>
          </cell>
          <cell r="O148" t="str">
            <v>DN1</v>
          </cell>
          <cell r="P148" t="str">
            <v>RUNC</v>
          </cell>
          <cell r="Y148">
            <v>128895.1</v>
          </cell>
          <cell r="Z148">
            <v>1347150.28</v>
          </cell>
          <cell r="AA148">
            <v>0</v>
          </cell>
        </row>
        <row r="149">
          <cell r="N149" t="str">
            <v>DN1</v>
          </cell>
          <cell r="O149" t="str">
            <v>DN1</v>
          </cell>
          <cell r="P149" t="str">
            <v>RUNC</v>
          </cell>
          <cell r="Y149">
            <v>168632.4</v>
          </cell>
          <cell r="Z149">
            <v>1649849.78</v>
          </cell>
          <cell r="AA149">
            <v>0</v>
          </cell>
        </row>
        <row r="150">
          <cell r="N150" t="str">
            <v>DN1</v>
          </cell>
          <cell r="O150" t="str">
            <v>DN1</v>
          </cell>
          <cell r="P150" t="str">
            <v>RUNC</v>
          </cell>
          <cell r="Y150">
            <v>34832.339999999997</v>
          </cell>
          <cell r="Z150">
            <v>363331.17</v>
          </cell>
          <cell r="AA150">
            <v>0</v>
          </cell>
        </row>
        <row r="151">
          <cell r="N151" t="str">
            <v>DN1</v>
          </cell>
          <cell r="O151" t="str">
            <v>DN1</v>
          </cell>
          <cell r="P151" t="str">
            <v>RUNC</v>
          </cell>
          <cell r="Y151">
            <v>13986.21</v>
          </cell>
          <cell r="Z151">
            <v>142020.59</v>
          </cell>
          <cell r="AA151">
            <v>0</v>
          </cell>
        </row>
        <row r="152">
          <cell r="N152" t="str">
            <v>DN1</v>
          </cell>
          <cell r="O152" t="str">
            <v>DN1</v>
          </cell>
          <cell r="P152" t="str">
            <v>RUNC</v>
          </cell>
          <cell r="Y152">
            <v>18391.28</v>
          </cell>
          <cell r="Z152">
            <v>169701.58</v>
          </cell>
          <cell r="AA152">
            <v>0</v>
          </cell>
        </row>
        <row r="153">
          <cell r="N153" t="str">
            <v>DN1</v>
          </cell>
          <cell r="O153" t="str">
            <v>DN1</v>
          </cell>
          <cell r="P153" t="str">
            <v>RUNC</v>
          </cell>
          <cell r="Y153">
            <v>25868.97</v>
          </cell>
          <cell r="Z153">
            <v>238702.88</v>
          </cell>
          <cell r="AA153">
            <v>0</v>
          </cell>
        </row>
        <row r="154">
          <cell r="N154" t="str">
            <v>DK2</v>
          </cell>
          <cell r="O154" t="str">
            <v>DK2</v>
          </cell>
          <cell r="P154" t="str">
            <v>RUNC</v>
          </cell>
          <cell r="Q154" t="str">
            <v>RUNC</v>
          </cell>
          <cell r="Y154">
            <v>91722.58</v>
          </cell>
          <cell r="Z154">
            <v>0</v>
          </cell>
          <cell r="AA154">
            <v>365175.72</v>
          </cell>
        </row>
        <row r="155">
          <cell r="N155" t="str">
            <v>DN1</v>
          </cell>
          <cell r="O155" t="str">
            <v>DN1</v>
          </cell>
          <cell r="P155" t="str">
            <v>DN1</v>
          </cell>
          <cell r="Y155">
            <v>976.57</v>
          </cell>
          <cell r="Z155">
            <v>1006.45</v>
          </cell>
          <cell r="AA155">
            <v>0</v>
          </cell>
        </row>
        <row r="156">
          <cell r="N156" t="str">
            <v>DK2</v>
          </cell>
          <cell r="O156" t="str">
            <v>DK2</v>
          </cell>
          <cell r="P156" t="str">
            <v>DK2</v>
          </cell>
          <cell r="Y156">
            <v>605.54999999999995</v>
          </cell>
          <cell r="Z156">
            <v>717.31</v>
          </cell>
          <cell r="AA156">
            <v>0</v>
          </cell>
        </row>
        <row r="157">
          <cell r="N157" t="str">
            <v>DN1</v>
          </cell>
          <cell r="O157" t="str">
            <v>DN1</v>
          </cell>
          <cell r="P157" t="str">
            <v>DN1</v>
          </cell>
          <cell r="Y157">
            <v>360.66</v>
          </cell>
          <cell r="Z157">
            <v>336.98</v>
          </cell>
          <cell r="AA157">
            <v>0</v>
          </cell>
        </row>
        <row r="158">
          <cell r="N158" t="str">
            <v>RUNC</v>
          </cell>
          <cell r="O158" t="str">
            <v>RUNC</v>
          </cell>
          <cell r="P158" t="str">
            <v>RUNC</v>
          </cell>
          <cell r="Y158">
            <v>1541.34</v>
          </cell>
          <cell r="Z158">
            <v>3180.81</v>
          </cell>
          <cell r="AA158">
            <v>0</v>
          </cell>
        </row>
        <row r="159">
          <cell r="N159" t="str">
            <v>DN1</v>
          </cell>
          <cell r="O159" t="str">
            <v>DN1</v>
          </cell>
          <cell r="P159" t="str">
            <v>DN1</v>
          </cell>
          <cell r="Y159">
            <v>19321.330000000002</v>
          </cell>
          <cell r="Z159">
            <v>16221.84</v>
          </cell>
          <cell r="AA159">
            <v>0</v>
          </cell>
        </row>
        <row r="160">
          <cell r="N160" t="str">
            <v>DN1</v>
          </cell>
          <cell r="O160" t="str">
            <v>DN1</v>
          </cell>
          <cell r="P160" t="str">
            <v>DN1</v>
          </cell>
          <cell r="Y160">
            <v>253393.56</v>
          </cell>
          <cell r="Z160">
            <v>123321.46</v>
          </cell>
          <cell r="AA160">
            <v>0</v>
          </cell>
        </row>
        <row r="161">
          <cell r="N161" t="str">
            <v>DN1</v>
          </cell>
          <cell r="O161" t="str">
            <v>DN1</v>
          </cell>
          <cell r="P161" t="str">
            <v>RUNC</v>
          </cell>
          <cell r="Y161">
            <v>488.01</v>
          </cell>
          <cell r="Z161">
            <v>4755.74</v>
          </cell>
          <cell r="AA161">
            <v>0</v>
          </cell>
        </row>
        <row r="162">
          <cell r="N162" t="str">
            <v>DN1</v>
          </cell>
          <cell r="O162" t="str">
            <v>DN1</v>
          </cell>
          <cell r="P162" t="str">
            <v>RUNC</v>
          </cell>
          <cell r="Y162">
            <v>11405.05</v>
          </cell>
          <cell r="Z162">
            <v>107246.47</v>
          </cell>
          <cell r="AA162">
            <v>0</v>
          </cell>
        </row>
        <row r="163">
          <cell r="N163" t="str">
            <v>DN1</v>
          </cell>
          <cell r="O163" t="str">
            <v>DN1</v>
          </cell>
          <cell r="P163" t="str">
            <v>BF3</v>
          </cell>
          <cell r="Y163">
            <v>29027.200000000001</v>
          </cell>
          <cell r="Z163">
            <v>307376.99</v>
          </cell>
          <cell r="AA163">
            <v>0</v>
          </cell>
        </row>
        <row r="164">
          <cell r="N164" t="str">
            <v>DN1</v>
          </cell>
          <cell r="O164" t="str">
            <v>DN1</v>
          </cell>
          <cell r="P164" t="str">
            <v>RUNC</v>
          </cell>
          <cell r="Y164">
            <v>22602.44</v>
          </cell>
          <cell r="Z164">
            <v>227457.12</v>
          </cell>
          <cell r="AA164">
            <v>0</v>
          </cell>
        </row>
        <row r="165">
          <cell r="N165" t="str">
            <v>DN1</v>
          </cell>
          <cell r="O165" t="str">
            <v>DN1</v>
          </cell>
          <cell r="P165" t="str">
            <v>DN1</v>
          </cell>
          <cell r="Y165">
            <v>974.21</v>
          </cell>
          <cell r="Z165">
            <v>728.94</v>
          </cell>
          <cell r="AA165">
            <v>0</v>
          </cell>
        </row>
        <row r="166">
          <cell r="N166" t="str">
            <v>DN1</v>
          </cell>
          <cell r="O166" t="str">
            <v>DN1</v>
          </cell>
          <cell r="P166" t="str">
            <v>DN1</v>
          </cell>
          <cell r="Y166">
            <v>173632.28</v>
          </cell>
          <cell r="Z166">
            <v>70578.880000000005</v>
          </cell>
          <cell r="AA166">
            <v>0</v>
          </cell>
        </row>
        <row r="167">
          <cell r="N167" t="str">
            <v>DN1</v>
          </cell>
          <cell r="O167" t="str">
            <v>DN1</v>
          </cell>
          <cell r="P167" t="str">
            <v>DN1</v>
          </cell>
          <cell r="Y167">
            <v>5095.67</v>
          </cell>
          <cell r="Z167">
            <v>4277.67</v>
          </cell>
          <cell r="AA167">
            <v>0</v>
          </cell>
        </row>
        <row r="168">
          <cell r="N168" t="str">
            <v>DN1</v>
          </cell>
          <cell r="O168" t="str">
            <v>DN1</v>
          </cell>
          <cell r="P168" t="str">
            <v>RUNC</v>
          </cell>
          <cell r="Y168">
            <v>851.51</v>
          </cell>
          <cell r="Z168">
            <v>7690.62</v>
          </cell>
          <cell r="AA168">
            <v>0</v>
          </cell>
        </row>
        <row r="169">
          <cell r="N169" t="str">
            <v>DN1</v>
          </cell>
          <cell r="O169" t="str">
            <v>DN1</v>
          </cell>
          <cell r="P169" t="str">
            <v>BF3</v>
          </cell>
          <cell r="Y169">
            <v>1352.65</v>
          </cell>
          <cell r="Z169">
            <v>15223.05</v>
          </cell>
          <cell r="AA169">
            <v>0</v>
          </cell>
        </row>
        <row r="170">
          <cell r="N170" t="str">
            <v>KY1</v>
          </cell>
          <cell r="O170" t="str">
            <v>KY1</v>
          </cell>
          <cell r="P170" t="str">
            <v>KY1</v>
          </cell>
          <cell r="Y170">
            <v>975.25</v>
          </cell>
          <cell r="Z170">
            <v>2670.49</v>
          </cell>
          <cell r="AA170">
            <v>0</v>
          </cell>
        </row>
        <row r="171">
          <cell r="N171" t="str">
            <v>DN1</v>
          </cell>
          <cell r="O171" t="str">
            <v>DN1</v>
          </cell>
          <cell r="P171" t="str">
            <v>BF3</v>
          </cell>
          <cell r="Y171">
            <v>15239.09</v>
          </cell>
          <cell r="Z171">
            <v>112254.17</v>
          </cell>
          <cell r="AA171">
            <v>0</v>
          </cell>
        </row>
        <row r="172">
          <cell r="N172" t="str">
            <v>DN1</v>
          </cell>
          <cell r="O172" t="str">
            <v>DN1</v>
          </cell>
          <cell r="P172" t="str">
            <v>BF3</v>
          </cell>
          <cell r="Y172">
            <v>7586.83</v>
          </cell>
          <cell r="Z172">
            <v>48306.44</v>
          </cell>
          <cell r="AA172">
            <v>0</v>
          </cell>
        </row>
        <row r="173">
          <cell r="N173" t="str">
            <v>DN1</v>
          </cell>
          <cell r="O173" t="str">
            <v>DN1</v>
          </cell>
          <cell r="P173" t="str">
            <v>DN1</v>
          </cell>
          <cell r="Y173">
            <v>44719.59</v>
          </cell>
          <cell r="Z173">
            <v>37544.730000000003</v>
          </cell>
          <cell r="AA173">
            <v>0</v>
          </cell>
        </row>
        <row r="174">
          <cell r="N174" t="str">
            <v>DN1</v>
          </cell>
          <cell r="O174" t="str">
            <v>DN1</v>
          </cell>
          <cell r="P174" t="str">
            <v>RUNC</v>
          </cell>
          <cell r="Y174">
            <v>3837.96</v>
          </cell>
          <cell r="Z174">
            <v>36093.89</v>
          </cell>
          <cell r="AA174">
            <v>0</v>
          </cell>
        </row>
        <row r="175">
          <cell r="N175" t="str">
            <v>DN1</v>
          </cell>
          <cell r="O175" t="str">
            <v>DN1</v>
          </cell>
          <cell r="P175" t="str">
            <v>BF3</v>
          </cell>
          <cell r="Y175">
            <v>1487.59</v>
          </cell>
          <cell r="Z175">
            <v>11879.5</v>
          </cell>
          <cell r="AA175">
            <v>0</v>
          </cell>
        </row>
        <row r="176">
          <cell r="N176" t="str">
            <v>DN1</v>
          </cell>
          <cell r="O176" t="str">
            <v>DN1</v>
          </cell>
          <cell r="P176" t="str">
            <v>RUNC</v>
          </cell>
          <cell r="Q176" t="str">
            <v>RUNC</v>
          </cell>
          <cell r="Y176">
            <v>508.52</v>
          </cell>
          <cell r="Z176">
            <v>5375.48</v>
          </cell>
          <cell r="AA176">
            <v>3141.21</v>
          </cell>
        </row>
        <row r="177">
          <cell r="N177" t="str">
            <v>DN1</v>
          </cell>
          <cell r="O177" t="str">
            <v>DN1</v>
          </cell>
          <cell r="P177" t="str">
            <v>DN1</v>
          </cell>
          <cell r="Y177">
            <v>17153.45</v>
          </cell>
          <cell r="Z177">
            <v>12834.59</v>
          </cell>
          <cell r="AA177">
            <v>0</v>
          </cell>
        </row>
        <row r="178">
          <cell r="N178" t="str">
            <v>DN1</v>
          </cell>
          <cell r="O178" t="str">
            <v>DN1</v>
          </cell>
          <cell r="P178" t="str">
            <v>RUNC</v>
          </cell>
          <cell r="Y178">
            <v>2234.6</v>
          </cell>
          <cell r="Z178">
            <v>36930.410000000003</v>
          </cell>
          <cell r="AA178">
            <v>0</v>
          </cell>
        </row>
        <row r="179">
          <cell r="N179" t="str">
            <v>DN1</v>
          </cell>
          <cell r="O179" t="str">
            <v>DN1</v>
          </cell>
          <cell r="P179" t="str">
            <v>RUNC</v>
          </cell>
          <cell r="Q179" t="str">
            <v>RUNC</v>
          </cell>
          <cell r="Y179">
            <v>1096.45</v>
          </cell>
          <cell r="Z179">
            <v>10391.299999999999</v>
          </cell>
          <cell r="AA179">
            <v>3136.77</v>
          </cell>
        </row>
        <row r="180">
          <cell r="N180" t="str">
            <v>DK2</v>
          </cell>
          <cell r="O180" t="str">
            <v>DK2</v>
          </cell>
          <cell r="P180" t="str">
            <v>DK2</v>
          </cell>
          <cell r="Y180">
            <v>1008.76</v>
          </cell>
          <cell r="Z180">
            <v>1195.1400000000001</v>
          </cell>
          <cell r="AA180">
            <v>0</v>
          </cell>
        </row>
        <row r="181">
          <cell r="N181" t="str">
            <v>DN1</v>
          </cell>
          <cell r="O181" t="str">
            <v>DN1</v>
          </cell>
          <cell r="P181" t="str">
            <v>RUNC</v>
          </cell>
          <cell r="Y181">
            <v>925.53</v>
          </cell>
          <cell r="Z181">
            <v>5408.39</v>
          </cell>
          <cell r="AA181">
            <v>0</v>
          </cell>
        </row>
        <row r="182">
          <cell r="N182" t="str">
            <v>KY1</v>
          </cell>
          <cell r="O182" t="str">
            <v>KY1</v>
          </cell>
          <cell r="P182" t="str">
            <v>KY1</v>
          </cell>
          <cell r="Y182">
            <v>2926.5</v>
          </cell>
          <cell r="Z182">
            <v>8017.36</v>
          </cell>
          <cell r="AA182">
            <v>0</v>
          </cell>
        </row>
        <row r="183">
          <cell r="N183" t="str">
            <v>DN1</v>
          </cell>
          <cell r="O183" t="str">
            <v>DN1</v>
          </cell>
          <cell r="P183" t="str">
            <v>DN1</v>
          </cell>
          <cell r="Y183">
            <v>5427.79</v>
          </cell>
          <cell r="Z183">
            <v>4556.57</v>
          </cell>
          <cell r="AA183">
            <v>0</v>
          </cell>
        </row>
        <row r="184">
          <cell r="N184" t="str">
            <v>DN1</v>
          </cell>
          <cell r="O184" t="str">
            <v>DN1</v>
          </cell>
          <cell r="P184" t="str">
            <v>RUNC</v>
          </cell>
          <cell r="Y184">
            <v>766.26</v>
          </cell>
          <cell r="Z184">
            <v>9839.73</v>
          </cell>
          <cell r="AA184">
            <v>0</v>
          </cell>
        </row>
        <row r="185">
          <cell r="N185" t="str">
            <v>DN1</v>
          </cell>
          <cell r="O185" t="str">
            <v>DN1</v>
          </cell>
          <cell r="P185" t="str">
            <v>BF3</v>
          </cell>
          <cell r="Y185">
            <v>1851.65</v>
          </cell>
          <cell r="Z185">
            <v>20206.34</v>
          </cell>
          <cell r="AA185">
            <v>0</v>
          </cell>
        </row>
        <row r="186">
          <cell r="N186" t="str">
            <v>DN1</v>
          </cell>
          <cell r="O186" t="str">
            <v>DN1</v>
          </cell>
          <cell r="P186" t="str">
            <v>RUNC</v>
          </cell>
          <cell r="Y186">
            <v>1754.82</v>
          </cell>
          <cell r="Z186">
            <v>19799.95</v>
          </cell>
          <cell r="AA186">
            <v>0</v>
          </cell>
        </row>
        <row r="187">
          <cell r="N187" t="str">
            <v>DN1</v>
          </cell>
          <cell r="O187" t="str">
            <v>DN1</v>
          </cell>
          <cell r="P187" t="str">
            <v>DN1</v>
          </cell>
          <cell r="Y187">
            <v>2803.04</v>
          </cell>
          <cell r="Z187">
            <v>2096.7399999999998</v>
          </cell>
          <cell r="AA187">
            <v>0</v>
          </cell>
        </row>
        <row r="188">
          <cell r="N188" t="str">
            <v>DN1</v>
          </cell>
          <cell r="O188" t="str">
            <v>DN1</v>
          </cell>
          <cell r="P188" t="str">
            <v>DN1</v>
          </cell>
          <cell r="Y188">
            <v>1356.67</v>
          </cell>
          <cell r="Z188">
            <v>1397.72</v>
          </cell>
          <cell r="AA188">
            <v>0</v>
          </cell>
        </row>
        <row r="189">
          <cell r="N189" t="str">
            <v>DN1</v>
          </cell>
          <cell r="O189" t="str">
            <v>DN1</v>
          </cell>
          <cell r="P189" t="str">
            <v>RUNC</v>
          </cell>
          <cell r="Y189">
            <v>489.07</v>
          </cell>
          <cell r="Z189">
            <v>4416.6099999999997</v>
          </cell>
          <cell r="AA189">
            <v>0</v>
          </cell>
        </row>
        <row r="190">
          <cell r="N190" t="str">
            <v>DN1</v>
          </cell>
          <cell r="O190" t="str">
            <v>DN1</v>
          </cell>
          <cell r="P190" t="str">
            <v>DN1</v>
          </cell>
          <cell r="Y190">
            <v>18021.5</v>
          </cell>
          <cell r="Z190">
            <v>15130.29</v>
          </cell>
          <cell r="AA190">
            <v>0</v>
          </cell>
        </row>
        <row r="191">
          <cell r="N191" t="str">
            <v>DN1</v>
          </cell>
          <cell r="O191" t="str">
            <v>DN1</v>
          </cell>
          <cell r="P191" t="str">
            <v>BF3</v>
          </cell>
          <cell r="Y191">
            <v>3336.69</v>
          </cell>
          <cell r="Z191">
            <v>38523.31</v>
          </cell>
          <cell r="AA191">
            <v>0</v>
          </cell>
        </row>
        <row r="192">
          <cell r="N192" t="str">
            <v>KY1</v>
          </cell>
          <cell r="O192" t="str">
            <v>KY1</v>
          </cell>
          <cell r="P192" t="str">
            <v>KY1</v>
          </cell>
          <cell r="Y192">
            <v>1829.29</v>
          </cell>
          <cell r="Z192">
            <v>5010.12</v>
          </cell>
          <cell r="AA192">
            <v>0</v>
          </cell>
        </row>
        <row r="193">
          <cell r="N193" t="str">
            <v>DN1</v>
          </cell>
          <cell r="O193" t="str">
            <v>DN1</v>
          </cell>
          <cell r="P193" t="str">
            <v>DN1</v>
          </cell>
          <cell r="Y193">
            <v>200451.03</v>
          </cell>
          <cell r="Z193">
            <v>168289.01</v>
          </cell>
          <cell r="AA193">
            <v>0</v>
          </cell>
        </row>
        <row r="194">
          <cell r="N194" t="str">
            <v>DN1</v>
          </cell>
          <cell r="O194" t="str">
            <v>DN1</v>
          </cell>
          <cell r="P194" t="str">
            <v>RUNC</v>
          </cell>
          <cell r="Y194">
            <v>24951.74</v>
          </cell>
          <cell r="Z194">
            <v>324004.25</v>
          </cell>
          <cell r="AA194">
            <v>0</v>
          </cell>
        </row>
        <row r="195">
          <cell r="N195" t="str">
            <v>DN1</v>
          </cell>
          <cell r="O195" t="str">
            <v>DN1</v>
          </cell>
          <cell r="P195" t="str">
            <v>BF3</v>
          </cell>
          <cell r="Y195">
            <v>12890.68</v>
          </cell>
          <cell r="Z195">
            <v>136498.01</v>
          </cell>
          <cell r="AA195">
            <v>0</v>
          </cell>
        </row>
        <row r="196">
          <cell r="N196" t="str">
            <v>DN1</v>
          </cell>
          <cell r="O196" t="str">
            <v>DN1</v>
          </cell>
          <cell r="P196" t="str">
            <v>BF3</v>
          </cell>
          <cell r="Y196">
            <v>2510.6999999999998</v>
          </cell>
          <cell r="Z196">
            <v>20346.54</v>
          </cell>
          <cell r="AA196">
            <v>0</v>
          </cell>
        </row>
        <row r="197">
          <cell r="N197" t="str">
            <v>DK2</v>
          </cell>
          <cell r="O197" t="str">
            <v>DK2</v>
          </cell>
          <cell r="P197" t="str">
            <v>RUNC</v>
          </cell>
          <cell r="Y197">
            <v>3695.84</v>
          </cell>
          <cell r="Z197">
            <v>40005.19</v>
          </cell>
          <cell r="AA197">
            <v>0</v>
          </cell>
        </row>
        <row r="198">
          <cell r="N198" t="str">
            <v>DK2</v>
          </cell>
          <cell r="O198" t="str">
            <v>DK2</v>
          </cell>
          <cell r="P198" t="str">
            <v>DK2</v>
          </cell>
          <cell r="Y198">
            <v>57130.73</v>
          </cell>
          <cell r="Z198">
            <v>68162.009999999995</v>
          </cell>
          <cell r="AA198">
            <v>0</v>
          </cell>
        </row>
        <row r="199">
          <cell r="N199" t="str">
            <v>DK2</v>
          </cell>
          <cell r="O199" t="str">
            <v>DK2</v>
          </cell>
          <cell r="P199" t="str">
            <v>DK2</v>
          </cell>
          <cell r="Y199">
            <v>255825.16</v>
          </cell>
          <cell r="Z199">
            <v>303105.78999999998</v>
          </cell>
          <cell r="AA199">
            <v>0</v>
          </cell>
        </row>
        <row r="200">
          <cell r="N200" t="str">
            <v>DN1</v>
          </cell>
          <cell r="O200" t="str">
            <v>DN1</v>
          </cell>
          <cell r="P200" t="str">
            <v>RUNC</v>
          </cell>
          <cell r="Y200">
            <v>6993.63</v>
          </cell>
          <cell r="Z200">
            <v>70380.740000000005</v>
          </cell>
          <cell r="AA200">
            <v>0</v>
          </cell>
        </row>
        <row r="201">
          <cell r="N201" t="str">
            <v>KY1</v>
          </cell>
          <cell r="O201" t="str">
            <v>KY1</v>
          </cell>
          <cell r="P201" t="str">
            <v>KY1</v>
          </cell>
          <cell r="Y201">
            <v>17928.189999999999</v>
          </cell>
          <cell r="Z201">
            <v>50076.73</v>
          </cell>
          <cell r="AA201">
            <v>0</v>
          </cell>
        </row>
        <row r="202">
          <cell r="N202" t="str">
            <v>DN1</v>
          </cell>
          <cell r="O202" t="str">
            <v>DN1</v>
          </cell>
          <cell r="P202" t="str">
            <v>DN1</v>
          </cell>
          <cell r="Y202">
            <v>65906.289999999994</v>
          </cell>
          <cell r="Z202">
            <v>49310.62</v>
          </cell>
          <cell r="AA202">
            <v>0</v>
          </cell>
        </row>
        <row r="203">
          <cell r="N203" t="str">
            <v>DN1</v>
          </cell>
          <cell r="O203" t="str">
            <v>DN1</v>
          </cell>
          <cell r="P203" t="str">
            <v>DN1</v>
          </cell>
          <cell r="Y203">
            <v>27126.13</v>
          </cell>
          <cell r="Z203">
            <v>22774.41</v>
          </cell>
          <cell r="AA203">
            <v>0</v>
          </cell>
        </row>
        <row r="204">
          <cell r="N204" t="str">
            <v>DN1</v>
          </cell>
          <cell r="O204" t="str">
            <v>DN1</v>
          </cell>
          <cell r="P204" t="str">
            <v>RUNC</v>
          </cell>
          <cell r="Q204" t="str">
            <v>RUNC</v>
          </cell>
          <cell r="Y204">
            <v>13889.24</v>
          </cell>
          <cell r="Z204">
            <v>145085.51</v>
          </cell>
          <cell r="AA204">
            <v>1501.62</v>
          </cell>
        </row>
        <row r="205">
          <cell r="N205" t="str">
            <v>DN1</v>
          </cell>
          <cell r="O205" t="str">
            <v>DN1</v>
          </cell>
          <cell r="P205" t="str">
            <v>BF3</v>
          </cell>
          <cell r="Y205">
            <v>8475.2900000000009</v>
          </cell>
          <cell r="Z205">
            <v>70737.570000000007</v>
          </cell>
          <cell r="AA205">
            <v>0</v>
          </cell>
        </row>
        <row r="206">
          <cell r="N206" t="str">
            <v>DN1</v>
          </cell>
          <cell r="O206" t="str">
            <v>DN1</v>
          </cell>
          <cell r="P206" t="str">
            <v>BF3</v>
          </cell>
          <cell r="Q206" t="str">
            <v>BF3</v>
          </cell>
          <cell r="Y206">
            <v>17271.189999999999</v>
          </cell>
          <cell r="Z206">
            <v>194248.72</v>
          </cell>
          <cell r="AA206">
            <v>2257.0500000000002</v>
          </cell>
        </row>
        <row r="207">
          <cell r="N207" t="str">
            <v>KY1</v>
          </cell>
          <cell r="O207" t="str">
            <v>KY1</v>
          </cell>
          <cell r="P207" t="str">
            <v>KY1</v>
          </cell>
          <cell r="Y207">
            <v>3993.01</v>
          </cell>
          <cell r="Z207">
            <v>10938.24</v>
          </cell>
          <cell r="AA207">
            <v>0</v>
          </cell>
        </row>
        <row r="208">
          <cell r="N208" t="str">
            <v>DN1</v>
          </cell>
          <cell r="O208" t="str">
            <v>DN1</v>
          </cell>
          <cell r="P208" t="str">
            <v>RUNC</v>
          </cell>
          <cell r="Y208">
            <v>492.52</v>
          </cell>
          <cell r="Z208">
            <v>5146.5</v>
          </cell>
          <cell r="AA208">
            <v>0</v>
          </cell>
        </row>
        <row r="209">
          <cell r="N209" t="str">
            <v>DN1</v>
          </cell>
          <cell r="O209" t="str">
            <v>DN1</v>
          </cell>
          <cell r="P209" t="str">
            <v>DN1</v>
          </cell>
          <cell r="Y209">
            <v>1267.8599999999999</v>
          </cell>
          <cell r="Z209">
            <v>1306.93</v>
          </cell>
          <cell r="AA209">
            <v>0</v>
          </cell>
        </row>
        <row r="210">
          <cell r="N210" t="str">
            <v>DN1</v>
          </cell>
          <cell r="O210" t="str">
            <v>DN1</v>
          </cell>
          <cell r="P210" t="str">
            <v>RUNC</v>
          </cell>
          <cell r="Y210">
            <v>41.42</v>
          </cell>
          <cell r="Z210">
            <v>376.3</v>
          </cell>
          <cell r="AA210">
            <v>0</v>
          </cell>
        </row>
        <row r="211">
          <cell r="N211" t="str">
            <v>DN1</v>
          </cell>
          <cell r="O211" t="str">
            <v>DN1</v>
          </cell>
          <cell r="P211" t="str">
            <v>BF3</v>
          </cell>
          <cell r="Y211">
            <v>86.41</v>
          </cell>
          <cell r="Z211">
            <v>914.93</v>
          </cell>
          <cell r="AA211">
            <v>0</v>
          </cell>
        </row>
        <row r="212">
          <cell r="N212" t="str">
            <v>DN1</v>
          </cell>
          <cell r="O212" t="str">
            <v>DN1</v>
          </cell>
          <cell r="P212" t="str">
            <v>BF3</v>
          </cell>
          <cell r="Y212">
            <v>58.31</v>
          </cell>
          <cell r="Z212">
            <v>467.31</v>
          </cell>
          <cell r="AA212">
            <v>0</v>
          </cell>
        </row>
        <row r="213">
          <cell r="N213" t="str">
            <v>DK2</v>
          </cell>
          <cell r="O213" t="str">
            <v>DK2</v>
          </cell>
          <cell r="P213" t="str">
            <v>DK2</v>
          </cell>
          <cell r="Y213">
            <v>191.52</v>
          </cell>
          <cell r="Z213">
            <v>227.55</v>
          </cell>
          <cell r="AA213">
            <v>0</v>
          </cell>
        </row>
        <row r="214">
          <cell r="N214" t="str">
            <v>DN1</v>
          </cell>
          <cell r="O214" t="str">
            <v>DN1</v>
          </cell>
          <cell r="P214" t="str">
            <v>RUNC</v>
          </cell>
          <cell r="Y214">
            <v>84.3</v>
          </cell>
          <cell r="Z214">
            <v>847.78</v>
          </cell>
          <cell r="AA214">
            <v>0</v>
          </cell>
        </row>
        <row r="215">
          <cell r="N215" t="str">
            <v>DN1</v>
          </cell>
          <cell r="O215" t="str">
            <v>DN1</v>
          </cell>
          <cell r="P215" t="str">
            <v>DN1</v>
          </cell>
          <cell r="Y215">
            <v>404.33</v>
          </cell>
          <cell r="Z215">
            <v>377.83</v>
          </cell>
          <cell r="AA215">
            <v>0</v>
          </cell>
        </row>
        <row r="216">
          <cell r="N216" t="str">
            <v>DN1</v>
          </cell>
          <cell r="O216" t="str">
            <v>DN1</v>
          </cell>
          <cell r="P216" t="str">
            <v>DN1</v>
          </cell>
          <cell r="Y216">
            <v>1135.8599999999999</v>
          </cell>
          <cell r="Z216">
            <v>1170.45</v>
          </cell>
          <cell r="AA216">
            <v>0</v>
          </cell>
        </row>
        <row r="217">
          <cell r="N217" t="str">
            <v>KY1</v>
          </cell>
          <cell r="O217" t="str">
            <v>KY1</v>
          </cell>
          <cell r="P217" t="str">
            <v>KY1</v>
          </cell>
          <cell r="Y217">
            <v>91.2</v>
          </cell>
          <cell r="Z217">
            <v>250.75</v>
          </cell>
          <cell r="AA217">
            <v>0</v>
          </cell>
        </row>
        <row r="218">
          <cell r="N218" t="str">
            <v>DN1</v>
          </cell>
          <cell r="O218" t="str">
            <v>DN1</v>
          </cell>
          <cell r="P218" t="str">
            <v>DN1</v>
          </cell>
          <cell r="Y218">
            <v>1597.33</v>
          </cell>
          <cell r="Z218">
            <v>1645.02</v>
          </cell>
          <cell r="AA218">
            <v>0</v>
          </cell>
        </row>
        <row r="219">
          <cell r="N219" t="str">
            <v>DN1</v>
          </cell>
          <cell r="O219" t="str">
            <v>DN1</v>
          </cell>
          <cell r="P219" t="str">
            <v>RUNC</v>
          </cell>
          <cell r="Y219">
            <v>483.53</v>
          </cell>
          <cell r="Z219">
            <v>7984.53</v>
          </cell>
          <cell r="AA219">
            <v>0</v>
          </cell>
        </row>
        <row r="220">
          <cell r="N220" t="str">
            <v>DN1</v>
          </cell>
          <cell r="O220" t="str">
            <v>DN1</v>
          </cell>
          <cell r="P220" t="str">
            <v>BF3</v>
          </cell>
          <cell r="Y220">
            <v>536.74</v>
          </cell>
          <cell r="Z220">
            <v>3419.11</v>
          </cell>
          <cell r="AA220">
            <v>0</v>
          </cell>
        </row>
        <row r="221">
          <cell r="N221" t="str">
            <v>DN1</v>
          </cell>
          <cell r="O221" t="str">
            <v>DN1</v>
          </cell>
          <cell r="P221" t="str">
            <v>BF3</v>
          </cell>
          <cell r="Y221">
            <v>2870.27</v>
          </cell>
          <cell r="Z221">
            <v>21135.95</v>
          </cell>
          <cell r="AA221">
            <v>0</v>
          </cell>
        </row>
        <row r="222">
          <cell r="N222" t="str">
            <v>KY1</v>
          </cell>
          <cell r="O222" t="str">
            <v>KY1</v>
          </cell>
          <cell r="P222" t="str">
            <v>KY1</v>
          </cell>
          <cell r="Y222">
            <v>164.3</v>
          </cell>
          <cell r="Z222">
            <v>451.04</v>
          </cell>
          <cell r="AA222">
            <v>0</v>
          </cell>
        </row>
        <row r="223">
          <cell r="N223" t="str">
            <v>KY1</v>
          </cell>
          <cell r="O223" t="str">
            <v>KY1</v>
          </cell>
          <cell r="P223" t="str">
            <v>KY1</v>
          </cell>
          <cell r="Y223">
            <v>1682.72</v>
          </cell>
          <cell r="Z223">
            <v>4609.88</v>
          </cell>
          <cell r="AA223">
            <v>0</v>
          </cell>
        </row>
        <row r="224">
          <cell r="N224" t="str">
            <v>DN1</v>
          </cell>
          <cell r="O224" t="str">
            <v>DN1</v>
          </cell>
          <cell r="P224" t="str">
            <v>DN1</v>
          </cell>
          <cell r="Y224">
            <v>2985.77</v>
          </cell>
          <cell r="Z224">
            <v>2506.04</v>
          </cell>
          <cell r="AA224">
            <v>0</v>
          </cell>
        </row>
        <row r="225">
          <cell r="N225" t="str">
            <v>DN1</v>
          </cell>
          <cell r="O225" t="str">
            <v>DN1</v>
          </cell>
          <cell r="P225" t="str">
            <v>RUNC</v>
          </cell>
          <cell r="Y225">
            <v>2642.47</v>
          </cell>
          <cell r="Z225">
            <v>23865.54</v>
          </cell>
          <cell r="AA225">
            <v>0</v>
          </cell>
        </row>
        <row r="226">
          <cell r="N226" t="str">
            <v>DN1</v>
          </cell>
          <cell r="O226" t="str">
            <v>DN1</v>
          </cell>
          <cell r="P226" t="str">
            <v>RUNC</v>
          </cell>
          <cell r="Y226">
            <v>536.37</v>
          </cell>
          <cell r="Z226">
            <v>3191.89</v>
          </cell>
          <cell r="AA226">
            <v>0</v>
          </cell>
        </row>
        <row r="227">
          <cell r="N227" t="str">
            <v>KY1</v>
          </cell>
          <cell r="O227" t="str">
            <v>KY1</v>
          </cell>
          <cell r="P227" t="str">
            <v>KY1</v>
          </cell>
          <cell r="Y227">
            <v>715.76</v>
          </cell>
          <cell r="Z227">
            <v>1959.15</v>
          </cell>
          <cell r="AA227">
            <v>0</v>
          </cell>
        </row>
        <row r="228">
          <cell r="N228" t="str">
            <v>DN1</v>
          </cell>
          <cell r="O228" t="str">
            <v>DN1</v>
          </cell>
          <cell r="P228" t="str">
            <v>BF3</v>
          </cell>
          <cell r="Y228">
            <v>5805.71</v>
          </cell>
          <cell r="Z228">
            <v>42763.49</v>
          </cell>
          <cell r="AA228">
            <v>0</v>
          </cell>
        </row>
        <row r="229">
          <cell r="N229" t="str">
            <v>DN1</v>
          </cell>
          <cell r="O229" t="str">
            <v>DN1</v>
          </cell>
          <cell r="P229" t="str">
            <v>BF3</v>
          </cell>
          <cell r="Y229">
            <v>3515.65</v>
          </cell>
          <cell r="Z229">
            <v>25934.2</v>
          </cell>
          <cell r="AA229">
            <v>0</v>
          </cell>
        </row>
        <row r="230">
          <cell r="N230" t="str">
            <v>DN1</v>
          </cell>
          <cell r="O230" t="str">
            <v>DN1</v>
          </cell>
          <cell r="P230" t="str">
            <v>RUNC</v>
          </cell>
          <cell r="Q230" t="str">
            <v>RUNC</v>
          </cell>
          <cell r="Y230">
            <v>10518.99</v>
          </cell>
          <cell r="Z230">
            <v>99888.960000000006</v>
          </cell>
          <cell r="AA230">
            <v>1099.9100000000001</v>
          </cell>
        </row>
        <row r="231">
          <cell r="N231" t="str">
            <v>DN1</v>
          </cell>
          <cell r="O231" t="str">
            <v>DN1</v>
          </cell>
          <cell r="P231" t="str">
            <v>RUNC</v>
          </cell>
          <cell r="Q231" t="str">
            <v>RUNC</v>
          </cell>
          <cell r="Y231">
            <v>6124.02</v>
          </cell>
          <cell r="Z231">
            <v>36405.68</v>
          </cell>
          <cell r="AA231">
            <v>379.33</v>
          </cell>
        </row>
        <row r="232">
          <cell r="N232" t="str">
            <v>KY1</v>
          </cell>
          <cell r="O232" t="str">
            <v>KY1</v>
          </cell>
          <cell r="P232" t="str">
            <v>KY1</v>
          </cell>
          <cell r="Y232">
            <v>70228.39</v>
          </cell>
          <cell r="Z232">
            <v>123197.28</v>
          </cell>
          <cell r="AA232">
            <v>0</v>
          </cell>
        </row>
        <row r="233">
          <cell r="N233" t="str">
            <v>BF3</v>
          </cell>
          <cell r="O233" t="str">
            <v>BF3</v>
          </cell>
          <cell r="P233" t="str">
            <v>BF3</v>
          </cell>
          <cell r="Y233">
            <v>533513</v>
          </cell>
          <cell r="Z233">
            <v>269819.39</v>
          </cell>
          <cell r="AA233">
            <v>0</v>
          </cell>
        </row>
        <row r="234">
          <cell r="N234" t="str">
            <v>BF3</v>
          </cell>
          <cell r="O234" t="str">
            <v>BF3</v>
          </cell>
          <cell r="P234" t="str">
            <v>BF3</v>
          </cell>
          <cell r="Y234">
            <v>533199</v>
          </cell>
          <cell r="Z234">
            <v>106227.82</v>
          </cell>
          <cell r="AA234">
            <v>0</v>
          </cell>
        </row>
        <row r="235">
          <cell r="N235" t="str">
            <v>DK2</v>
          </cell>
          <cell r="O235" t="str">
            <v>DK2</v>
          </cell>
          <cell r="P235" t="str">
            <v>BF3</v>
          </cell>
          <cell r="Y235">
            <v>9843.1200000000008</v>
          </cell>
          <cell r="Z235">
            <v>33576.160000000003</v>
          </cell>
          <cell r="AA235">
            <v>0</v>
          </cell>
        </row>
        <row r="236">
          <cell r="N236" t="str">
            <v>BF3</v>
          </cell>
          <cell r="O236" t="str">
            <v>BF3</v>
          </cell>
          <cell r="P236" t="str">
            <v>BF3</v>
          </cell>
          <cell r="Y236">
            <v>141386.88</v>
          </cell>
          <cell r="Z236">
            <v>92176.960000000006</v>
          </cell>
          <cell r="AA236">
            <v>0</v>
          </cell>
        </row>
        <row r="237">
          <cell r="N237" t="str">
            <v>DK2</v>
          </cell>
          <cell r="O237" t="str">
            <v>DK2</v>
          </cell>
          <cell r="P237" t="str">
            <v>BF3</v>
          </cell>
          <cell r="Y237">
            <v>72571.66</v>
          </cell>
          <cell r="Z237">
            <v>404718.92</v>
          </cell>
          <cell r="AA237">
            <v>0</v>
          </cell>
        </row>
        <row r="238">
          <cell r="N238" t="str">
            <v>DK2</v>
          </cell>
          <cell r="O238" t="str">
            <v>DK2</v>
          </cell>
          <cell r="P238" t="str">
            <v>BF3</v>
          </cell>
          <cell r="Y238">
            <v>32048.34</v>
          </cell>
          <cell r="Z238">
            <v>158880.57999999999</v>
          </cell>
          <cell r="AA238">
            <v>0</v>
          </cell>
        </row>
        <row r="239">
          <cell r="N239" t="str">
            <v>DK2</v>
          </cell>
          <cell r="O239" t="str">
            <v>DK2</v>
          </cell>
          <cell r="P239" t="str">
            <v>DK2</v>
          </cell>
          <cell r="Y239">
            <v>338682.84</v>
          </cell>
          <cell r="Z239">
            <v>239107.41</v>
          </cell>
          <cell r="AA239">
            <v>0</v>
          </cell>
        </row>
        <row r="240">
          <cell r="N240" t="str">
            <v>DN1</v>
          </cell>
          <cell r="O240" t="str">
            <v>DN1</v>
          </cell>
          <cell r="P240" t="str">
            <v>DN1</v>
          </cell>
          <cell r="Y240">
            <v>117052.32</v>
          </cell>
          <cell r="Z240">
            <v>56967.54</v>
          </cell>
          <cell r="AA240">
            <v>0</v>
          </cell>
        </row>
        <row r="241">
          <cell r="N241" t="str">
            <v>DN1</v>
          </cell>
          <cell r="O241" t="str">
            <v>DN1</v>
          </cell>
          <cell r="P241" t="str">
            <v>DN1</v>
          </cell>
          <cell r="Y241">
            <v>726667.71</v>
          </cell>
          <cell r="Z241">
            <v>353654.3</v>
          </cell>
          <cell r="AA241">
            <v>0</v>
          </cell>
        </row>
        <row r="242">
          <cell r="N242" t="str">
            <v>DN1</v>
          </cell>
          <cell r="O242" t="str">
            <v>DN1</v>
          </cell>
          <cell r="P242" t="str">
            <v>RUNC</v>
          </cell>
          <cell r="Y242">
            <v>6147.07</v>
          </cell>
          <cell r="Z242">
            <v>113273.83</v>
          </cell>
          <cell r="AA242">
            <v>0</v>
          </cell>
        </row>
        <row r="243">
          <cell r="N243" t="str">
            <v>DN1</v>
          </cell>
          <cell r="O243" t="str">
            <v>DN1</v>
          </cell>
          <cell r="P243" t="str">
            <v>RUNC</v>
          </cell>
          <cell r="Y243">
            <v>5958.61</v>
          </cell>
          <cell r="Z243">
            <v>59252.34</v>
          </cell>
          <cell r="AA243">
            <v>0</v>
          </cell>
        </row>
        <row r="244">
          <cell r="N244" t="str">
            <v>DN1</v>
          </cell>
          <cell r="O244" t="str">
            <v>DN1</v>
          </cell>
          <cell r="P244" t="str">
            <v>RUNC</v>
          </cell>
          <cell r="Y244">
            <v>90862.79</v>
          </cell>
          <cell r="Z244">
            <v>794002.68</v>
          </cell>
          <cell r="AA244">
            <v>0</v>
          </cell>
        </row>
        <row r="245">
          <cell r="N245" t="str">
            <v>DN1</v>
          </cell>
          <cell r="O245" t="str">
            <v>DN1</v>
          </cell>
          <cell r="P245" t="str">
            <v>BF3</v>
          </cell>
          <cell r="Y245">
            <v>10840.72</v>
          </cell>
          <cell r="Z245">
            <v>51744.22</v>
          </cell>
          <cell r="AA245">
            <v>0</v>
          </cell>
        </row>
        <row r="246">
          <cell r="N246" t="str">
            <v>DN1</v>
          </cell>
          <cell r="O246" t="str">
            <v>DN1</v>
          </cell>
          <cell r="P246" t="str">
            <v>BF3</v>
          </cell>
          <cell r="Y246">
            <v>8990.32</v>
          </cell>
          <cell r="Z246">
            <v>117883.33</v>
          </cell>
          <cell r="AA246">
            <v>0</v>
          </cell>
        </row>
        <row r="247">
          <cell r="N247" t="str">
            <v>DN1</v>
          </cell>
          <cell r="O247" t="str">
            <v>DN1</v>
          </cell>
          <cell r="P247" t="str">
            <v>BF3</v>
          </cell>
          <cell r="Y247">
            <v>22475.41</v>
          </cell>
          <cell r="Z247">
            <v>179175.31</v>
          </cell>
          <cell r="AA247">
            <v>0</v>
          </cell>
        </row>
        <row r="248">
          <cell r="N248" t="str">
            <v>DN1</v>
          </cell>
          <cell r="O248" t="str">
            <v>DN1</v>
          </cell>
          <cell r="P248" t="str">
            <v>BF3</v>
          </cell>
          <cell r="Y248">
            <v>10585.4</v>
          </cell>
          <cell r="Z248">
            <v>35809.730000000003</v>
          </cell>
          <cell r="AA248">
            <v>0</v>
          </cell>
        </row>
        <row r="249">
          <cell r="N249" t="str">
            <v>DK2</v>
          </cell>
          <cell r="O249" t="str">
            <v>DK2</v>
          </cell>
          <cell r="P249" t="str">
            <v>BF3</v>
          </cell>
          <cell r="Y249">
            <v>40440.07</v>
          </cell>
          <cell r="Z249">
            <v>478669.95</v>
          </cell>
          <cell r="AA249">
            <v>0</v>
          </cell>
        </row>
        <row r="250">
          <cell r="N250" t="str">
            <v>DK2</v>
          </cell>
          <cell r="O250" t="str">
            <v>DK2</v>
          </cell>
          <cell r="P250" t="str">
            <v>BF3</v>
          </cell>
          <cell r="Y250">
            <v>30075.119999999999</v>
          </cell>
          <cell r="Z250">
            <v>133097.07</v>
          </cell>
          <cell r="AA250">
            <v>0</v>
          </cell>
        </row>
        <row r="251">
          <cell r="N251" t="str">
            <v>DK2</v>
          </cell>
          <cell r="O251" t="str">
            <v>DK2</v>
          </cell>
          <cell r="P251" t="str">
            <v>BF3</v>
          </cell>
          <cell r="Y251">
            <v>107120.21</v>
          </cell>
          <cell r="Z251">
            <v>802346.93</v>
          </cell>
          <cell r="AA251">
            <v>0</v>
          </cell>
        </row>
        <row r="252">
          <cell r="N252" t="str">
            <v>DK2</v>
          </cell>
          <cell r="O252" t="str">
            <v>DK2</v>
          </cell>
          <cell r="P252" t="str">
            <v>BF3</v>
          </cell>
          <cell r="Y252">
            <v>219122.18</v>
          </cell>
          <cell r="Z252">
            <v>1836439.5</v>
          </cell>
          <cell r="AA252">
            <v>0</v>
          </cell>
        </row>
        <row r="253">
          <cell r="N253" t="str">
            <v>DK2</v>
          </cell>
          <cell r="O253" t="str">
            <v>DK2</v>
          </cell>
          <cell r="P253" t="str">
            <v>BF3</v>
          </cell>
          <cell r="Y253">
            <v>55328.51</v>
          </cell>
          <cell r="Z253">
            <v>171390.66</v>
          </cell>
          <cell r="AA253">
            <v>0</v>
          </cell>
        </row>
        <row r="254">
          <cell r="N254" t="str">
            <v>DK2</v>
          </cell>
          <cell r="O254" t="str">
            <v>DK2</v>
          </cell>
          <cell r="P254" t="str">
            <v>DK2</v>
          </cell>
          <cell r="Y254">
            <v>723119.45</v>
          </cell>
          <cell r="Z254">
            <v>510526.64</v>
          </cell>
          <cell r="AA254">
            <v>0</v>
          </cell>
        </row>
        <row r="255">
          <cell r="N255" t="str">
            <v>DK2</v>
          </cell>
          <cell r="O255" t="str">
            <v>DK2</v>
          </cell>
          <cell r="P255" t="str">
            <v>BF3</v>
          </cell>
          <cell r="Q255" t="str">
            <v>RUNC</v>
          </cell>
          <cell r="Y255">
            <v>2191.62</v>
          </cell>
          <cell r="Z255">
            <v>7033.34</v>
          </cell>
          <cell r="AA255">
            <v>4558.95</v>
          </cell>
        </row>
        <row r="256">
          <cell r="N256" t="str">
            <v>DK2</v>
          </cell>
          <cell r="O256" t="str">
            <v>DK2</v>
          </cell>
          <cell r="P256" t="str">
            <v>BF3</v>
          </cell>
          <cell r="Q256" t="str">
            <v>RUNC</v>
          </cell>
          <cell r="Y256">
            <v>2142.38</v>
          </cell>
          <cell r="Z256">
            <v>14432.59</v>
          </cell>
          <cell r="AA256">
            <v>6477.37</v>
          </cell>
        </row>
        <row r="257">
          <cell r="N257" t="str">
            <v>DN1</v>
          </cell>
          <cell r="O257" t="str">
            <v>DN1</v>
          </cell>
          <cell r="P257" t="str">
            <v>RUNC</v>
          </cell>
          <cell r="Y257">
            <v>2497.66</v>
          </cell>
          <cell r="Z257">
            <v>13674.53</v>
          </cell>
          <cell r="AA257">
            <v>0</v>
          </cell>
        </row>
        <row r="258">
          <cell r="N258" t="str">
            <v>WD1</v>
          </cell>
          <cell r="O258" t="str">
            <v>WD1</v>
          </cell>
          <cell r="P258" t="str">
            <v>BF3</v>
          </cell>
          <cell r="Y258">
            <v>281.7</v>
          </cell>
          <cell r="Z258">
            <v>4945.3500000000004</v>
          </cell>
          <cell r="AA258">
            <v>0</v>
          </cell>
        </row>
        <row r="259">
          <cell r="N259" t="str">
            <v>DK2</v>
          </cell>
          <cell r="O259" t="str">
            <v>DK2</v>
          </cell>
          <cell r="P259" t="str">
            <v>BF3</v>
          </cell>
          <cell r="Y259">
            <v>14384.85</v>
          </cell>
          <cell r="Z259">
            <v>49905.99</v>
          </cell>
          <cell r="AA259">
            <v>0</v>
          </cell>
        </row>
        <row r="260">
          <cell r="N260" t="str">
            <v>DK2</v>
          </cell>
          <cell r="O260" t="str">
            <v>DK2</v>
          </cell>
          <cell r="P260" t="str">
            <v>BF3</v>
          </cell>
          <cell r="Y260">
            <v>22910.39</v>
          </cell>
          <cell r="Z260">
            <v>113321.01</v>
          </cell>
          <cell r="AA260">
            <v>0</v>
          </cell>
        </row>
        <row r="261">
          <cell r="N261" t="str">
            <v>WD1</v>
          </cell>
          <cell r="O261" t="str">
            <v>WD1</v>
          </cell>
          <cell r="P261" t="str">
            <v>BF3</v>
          </cell>
          <cell r="Y261">
            <v>436.38</v>
          </cell>
          <cell r="Z261">
            <v>8226.4500000000007</v>
          </cell>
          <cell r="AA261">
            <v>0</v>
          </cell>
        </row>
        <row r="262">
          <cell r="N262" t="str">
            <v>WD1</v>
          </cell>
          <cell r="O262" t="str">
            <v>WD1</v>
          </cell>
          <cell r="P262" t="str">
            <v>BF3</v>
          </cell>
          <cell r="Y262">
            <v>522.52</v>
          </cell>
          <cell r="Z262">
            <v>26024</v>
          </cell>
          <cell r="AA262">
            <v>0</v>
          </cell>
        </row>
        <row r="263">
          <cell r="N263" t="str">
            <v>WD1</v>
          </cell>
          <cell r="O263" t="str">
            <v>WD1</v>
          </cell>
          <cell r="P263" t="str">
            <v>BF3</v>
          </cell>
          <cell r="Y263">
            <v>5583.24</v>
          </cell>
          <cell r="Z263">
            <v>160083.53</v>
          </cell>
          <cell r="AA263">
            <v>0</v>
          </cell>
        </row>
        <row r="264">
          <cell r="N264" t="str">
            <v>WD1</v>
          </cell>
          <cell r="O264" t="str">
            <v>WD1</v>
          </cell>
          <cell r="P264" t="str">
            <v>BF3</v>
          </cell>
          <cell r="Y264">
            <v>586.39</v>
          </cell>
          <cell r="Z264">
            <v>7064.3</v>
          </cell>
          <cell r="AA264">
            <v>0</v>
          </cell>
        </row>
        <row r="265">
          <cell r="N265" t="str">
            <v>WD1</v>
          </cell>
          <cell r="O265" t="str">
            <v>WD1</v>
          </cell>
          <cell r="P265" t="str">
            <v>WD1</v>
          </cell>
          <cell r="Y265">
            <v>50927.92</v>
          </cell>
          <cell r="Z265">
            <v>72347.210000000006</v>
          </cell>
          <cell r="AA265">
            <v>0</v>
          </cell>
        </row>
        <row r="266">
          <cell r="N266" t="str">
            <v>DK2</v>
          </cell>
          <cell r="O266" t="str">
            <v>DK2</v>
          </cell>
          <cell r="P266" t="str">
            <v>BF3</v>
          </cell>
          <cell r="Y266">
            <v>24839.3</v>
          </cell>
          <cell r="Z266">
            <v>226460.86</v>
          </cell>
          <cell r="AA266">
            <v>0</v>
          </cell>
        </row>
        <row r="267">
          <cell r="N267" t="str">
            <v>DN1</v>
          </cell>
          <cell r="O267" t="str">
            <v>DN1</v>
          </cell>
          <cell r="P267" t="str">
            <v>DN1</v>
          </cell>
          <cell r="Y267">
            <v>12018.25</v>
          </cell>
          <cell r="Z267">
            <v>10089.629999999999</v>
          </cell>
          <cell r="AA267">
            <v>0</v>
          </cell>
        </row>
        <row r="268">
          <cell r="N268" t="str">
            <v>DN1</v>
          </cell>
          <cell r="O268" t="str">
            <v>DN1</v>
          </cell>
          <cell r="P268" t="str">
            <v>RUNC</v>
          </cell>
          <cell r="Y268">
            <v>1096.17</v>
          </cell>
          <cell r="Z268">
            <v>9902.7199999999993</v>
          </cell>
          <cell r="AA268">
            <v>0</v>
          </cell>
        </row>
        <row r="269">
          <cell r="N269" t="str">
            <v>DN1</v>
          </cell>
          <cell r="O269" t="str">
            <v>DN1</v>
          </cell>
          <cell r="P269" t="str">
            <v>RUNC</v>
          </cell>
          <cell r="Y269">
            <v>1425.75</v>
          </cell>
          <cell r="Z269">
            <v>12873.53</v>
          </cell>
          <cell r="AA269">
            <v>0</v>
          </cell>
        </row>
        <row r="270">
          <cell r="N270" t="str">
            <v>DN1</v>
          </cell>
          <cell r="O270" t="str">
            <v>DN1</v>
          </cell>
          <cell r="P270" t="str">
            <v>RUNC</v>
          </cell>
          <cell r="Y270">
            <v>3865.64</v>
          </cell>
          <cell r="Z270">
            <v>21733.22</v>
          </cell>
          <cell r="AA270">
            <v>0</v>
          </cell>
        </row>
        <row r="271">
          <cell r="N271" t="str">
            <v>KY1</v>
          </cell>
          <cell r="O271" t="str">
            <v>KY1</v>
          </cell>
          <cell r="P271" t="str">
            <v>KY1</v>
          </cell>
          <cell r="Y271">
            <v>9407.76</v>
          </cell>
          <cell r="Z271">
            <v>25397.08</v>
          </cell>
          <cell r="AA271">
            <v>0</v>
          </cell>
        </row>
        <row r="272">
          <cell r="N272" t="str">
            <v>DN1</v>
          </cell>
          <cell r="O272" t="str">
            <v>DN1</v>
          </cell>
          <cell r="P272" t="str">
            <v>DN1</v>
          </cell>
          <cell r="Y272">
            <v>848.93</v>
          </cell>
          <cell r="Z272">
            <v>713.16</v>
          </cell>
          <cell r="AA272">
            <v>0</v>
          </cell>
        </row>
        <row r="273">
          <cell r="N273" t="str">
            <v>DN1</v>
          </cell>
          <cell r="O273" t="str">
            <v>DN1</v>
          </cell>
          <cell r="P273" t="str">
            <v>RUNC</v>
          </cell>
          <cell r="Y273">
            <v>331.27</v>
          </cell>
          <cell r="Z273">
            <v>3131.92</v>
          </cell>
          <cell r="AA273">
            <v>0</v>
          </cell>
        </row>
        <row r="274">
          <cell r="N274" t="str">
            <v>KY1</v>
          </cell>
          <cell r="O274" t="str">
            <v>KY1</v>
          </cell>
          <cell r="P274" t="str">
            <v>KY1</v>
          </cell>
          <cell r="Y274">
            <v>855.78</v>
          </cell>
          <cell r="Z274">
            <v>2344.61</v>
          </cell>
          <cell r="AA274">
            <v>0</v>
          </cell>
        </row>
        <row r="275">
          <cell r="N275" t="str">
            <v>DN1</v>
          </cell>
          <cell r="O275" t="str">
            <v>DN1</v>
          </cell>
          <cell r="P275" t="str">
            <v>DN1</v>
          </cell>
          <cell r="Y275">
            <v>8487.6</v>
          </cell>
          <cell r="Z275">
            <v>7125.76</v>
          </cell>
          <cell r="AA275">
            <v>0</v>
          </cell>
        </row>
        <row r="276">
          <cell r="N276" t="str">
            <v>DN1</v>
          </cell>
          <cell r="O276" t="str">
            <v>DN1</v>
          </cell>
          <cell r="P276" t="str">
            <v>BF3</v>
          </cell>
          <cell r="Y276">
            <v>3916.04</v>
          </cell>
          <cell r="Z276">
            <v>41467.53</v>
          </cell>
          <cell r="AA276">
            <v>0</v>
          </cell>
        </row>
        <row r="277">
          <cell r="N277" t="str">
            <v>DN1</v>
          </cell>
          <cell r="O277" t="str">
            <v>DN1</v>
          </cell>
          <cell r="P277" t="str">
            <v>BF3</v>
          </cell>
          <cell r="Y277">
            <v>1948.28</v>
          </cell>
          <cell r="Z277">
            <v>15557.37</v>
          </cell>
          <cell r="AA277">
            <v>0</v>
          </cell>
        </row>
        <row r="278">
          <cell r="N278" t="str">
            <v>DN1</v>
          </cell>
          <cell r="O278" t="str">
            <v>DN1</v>
          </cell>
          <cell r="P278" t="str">
            <v>RUNC</v>
          </cell>
          <cell r="Y278">
            <v>2111.56</v>
          </cell>
          <cell r="Z278">
            <v>21250.14</v>
          </cell>
          <cell r="AA278">
            <v>0</v>
          </cell>
        </row>
        <row r="279">
          <cell r="N279" t="str">
            <v>KY1</v>
          </cell>
          <cell r="O279" t="str">
            <v>KY1</v>
          </cell>
          <cell r="P279" t="str">
            <v>KY1</v>
          </cell>
          <cell r="Y279">
            <v>1328.9</v>
          </cell>
          <cell r="Z279">
            <v>3639.56</v>
          </cell>
          <cell r="AA279">
            <v>0</v>
          </cell>
        </row>
        <row r="280">
          <cell r="N280" t="str">
            <v>DN1</v>
          </cell>
          <cell r="O280" t="str">
            <v>DN1</v>
          </cell>
          <cell r="P280" t="str">
            <v>DN1</v>
          </cell>
          <cell r="Y280">
            <v>9540.8799999999992</v>
          </cell>
          <cell r="Z280">
            <v>8009.64</v>
          </cell>
          <cell r="AA280">
            <v>0</v>
          </cell>
        </row>
        <row r="281">
          <cell r="N281" t="str">
            <v>DN1</v>
          </cell>
          <cell r="O281" t="str">
            <v>DN1</v>
          </cell>
          <cell r="P281" t="str">
            <v>RUNC</v>
          </cell>
          <cell r="Y281">
            <v>305.39999999999998</v>
          </cell>
          <cell r="Z281">
            <v>5039.74</v>
          </cell>
          <cell r="AA281">
            <v>0</v>
          </cell>
        </row>
        <row r="282">
          <cell r="N282" t="str">
            <v>DN1</v>
          </cell>
          <cell r="O282" t="str">
            <v>DN1</v>
          </cell>
          <cell r="P282" t="str">
            <v>RUNC</v>
          </cell>
          <cell r="Y282">
            <v>2969.56</v>
          </cell>
          <cell r="Z282">
            <v>26816.55</v>
          </cell>
          <cell r="AA282">
            <v>0</v>
          </cell>
        </row>
        <row r="283">
          <cell r="N283" t="str">
            <v>KY1</v>
          </cell>
          <cell r="O283" t="str">
            <v>KY1</v>
          </cell>
          <cell r="P283" t="str">
            <v>KY1</v>
          </cell>
          <cell r="Y283">
            <v>592.14</v>
          </cell>
          <cell r="Z283">
            <v>1623.41</v>
          </cell>
          <cell r="AA283">
            <v>0</v>
          </cell>
        </row>
        <row r="284">
          <cell r="N284" t="str">
            <v>DN1</v>
          </cell>
          <cell r="O284" t="str">
            <v>DN1</v>
          </cell>
          <cell r="P284" t="str">
            <v>RUNC</v>
          </cell>
          <cell r="Y284">
            <v>263.47000000000003</v>
          </cell>
          <cell r="Z284">
            <v>2503.02</v>
          </cell>
          <cell r="AA284">
            <v>0</v>
          </cell>
        </row>
        <row r="285">
          <cell r="N285" t="str">
            <v>DN1</v>
          </cell>
          <cell r="O285" t="str">
            <v>DN1</v>
          </cell>
          <cell r="P285" t="str">
            <v>RUNC</v>
          </cell>
          <cell r="Y285">
            <v>422.16</v>
          </cell>
          <cell r="Z285">
            <v>2466.2199999999998</v>
          </cell>
          <cell r="AA285">
            <v>0</v>
          </cell>
        </row>
        <row r="286">
          <cell r="N286" t="str">
            <v>KY1</v>
          </cell>
          <cell r="O286" t="str">
            <v>KY1</v>
          </cell>
          <cell r="P286" t="str">
            <v>BF3</v>
          </cell>
          <cell r="Y286">
            <v>6982.42</v>
          </cell>
          <cell r="Z286">
            <v>148477.66</v>
          </cell>
          <cell r="AA286">
            <v>0</v>
          </cell>
        </row>
        <row r="287">
          <cell r="N287" t="str">
            <v>KY1</v>
          </cell>
          <cell r="O287" t="str">
            <v>KY1</v>
          </cell>
          <cell r="P287" t="str">
            <v>BF3</v>
          </cell>
          <cell r="Y287">
            <v>21565.95</v>
          </cell>
          <cell r="Z287">
            <v>449838.5</v>
          </cell>
          <cell r="AA287">
            <v>0</v>
          </cell>
        </row>
        <row r="288">
          <cell r="N288" t="str">
            <v>KY1</v>
          </cell>
          <cell r="O288" t="str">
            <v>KY1</v>
          </cell>
          <cell r="P288" t="str">
            <v>BF3</v>
          </cell>
          <cell r="Y288">
            <v>96823.82</v>
          </cell>
          <cell r="Z288">
            <v>2539642.27</v>
          </cell>
          <cell r="AA288">
            <v>0</v>
          </cell>
        </row>
        <row r="289">
          <cell r="N289" t="str">
            <v>KY1</v>
          </cell>
          <cell r="O289" t="str">
            <v>KY1</v>
          </cell>
          <cell r="P289" t="str">
            <v>BF3</v>
          </cell>
          <cell r="Y289">
            <v>161372.01</v>
          </cell>
          <cell r="Z289">
            <v>1390352.31</v>
          </cell>
          <cell r="AA289">
            <v>0</v>
          </cell>
        </row>
        <row r="290">
          <cell r="N290" t="str">
            <v>KY1</v>
          </cell>
          <cell r="O290" t="str">
            <v>KY1</v>
          </cell>
          <cell r="P290" t="str">
            <v>BF3</v>
          </cell>
          <cell r="Y290">
            <v>7759.19</v>
          </cell>
          <cell r="Z290">
            <v>141153.29999999999</v>
          </cell>
          <cell r="AA290">
            <v>0</v>
          </cell>
        </row>
        <row r="291">
          <cell r="N291" t="str">
            <v>KY1</v>
          </cell>
          <cell r="O291" t="str">
            <v>KY1</v>
          </cell>
          <cell r="P291" t="str">
            <v>BF3</v>
          </cell>
          <cell r="Y291">
            <v>280224.15999999997</v>
          </cell>
          <cell r="Z291">
            <v>4228378.84</v>
          </cell>
          <cell r="AA291">
            <v>0</v>
          </cell>
        </row>
        <row r="292">
          <cell r="N292" t="str">
            <v>KY1</v>
          </cell>
          <cell r="O292" t="str">
            <v>KY1</v>
          </cell>
          <cell r="P292" t="str">
            <v>KY1</v>
          </cell>
          <cell r="Y292">
            <v>1513536.35</v>
          </cell>
          <cell r="Z292">
            <v>2655112.92</v>
          </cell>
          <cell r="AA292">
            <v>0</v>
          </cell>
        </row>
        <row r="293">
          <cell r="N293" t="str">
            <v>DK2</v>
          </cell>
          <cell r="O293" t="str">
            <v>DK2</v>
          </cell>
          <cell r="P293" t="str">
            <v>BF3</v>
          </cell>
          <cell r="Y293">
            <v>3054.08</v>
          </cell>
          <cell r="Z293">
            <v>31968.44</v>
          </cell>
          <cell r="AA293">
            <v>0</v>
          </cell>
        </row>
        <row r="294">
          <cell r="N294" t="str">
            <v>BF3</v>
          </cell>
          <cell r="O294" t="str">
            <v>BF3</v>
          </cell>
          <cell r="P294" t="str">
            <v>BF3</v>
          </cell>
          <cell r="Y294">
            <v>13490.11</v>
          </cell>
          <cell r="Z294">
            <v>6828.52</v>
          </cell>
          <cell r="AA294">
            <v>0</v>
          </cell>
        </row>
        <row r="295">
          <cell r="N295" t="str">
            <v>DK2</v>
          </cell>
          <cell r="O295" t="str">
            <v>DK2</v>
          </cell>
          <cell r="P295" t="str">
            <v>BF3</v>
          </cell>
          <cell r="Y295">
            <v>12668.5</v>
          </cell>
          <cell r="Z295">
            <v>83643.7</v>
          </cell>
          <cell r="AA295">
            <v>0</v>
          </cell>
        </row>
        <row r="296">
          <cell r="N296" t="str">
            <v>DK2</v>
          </cell>
          <cell r="O296" t="str">
            <v>DK2</v>
          </cell>
          <cell r="P296" t="str">
            <v>BF3</v>
          </cell>
          <cell r="Y296">
            <v>15725.86</v>
          </cell>
          <cell r="Z296">
            <v>53642.61</v>
          </cell>
          <cell r="AA296">
            <v>0</v>
          </cell>
        </row>
        <row r="297">
          <cell r="N297" t="str">
            <v>DK2</v>
          </cell>
          <cell r="O297" t="str">
            <v>DK2</v>
          </cell>
          <cell r="P297" t="str">
            <v>BF3</v>
          </cell>
          <cell r="Y297">
            <v>2660.57</v>
          </cell>
          <cell r="Z297">
            <v>15979.03</v>
          </cell>
          <cell r="AA297">
            <v>0</v>
          </cell>
        </row>
        <row r="298">
          <cell r="N298" t="str">
            <v>DK2</v>
          </cell>
          <cell r="O298" t="str">
            <v>DK2</v>
          </cell>
          <cell r="P298" t="str">
            <v>BF3</v>
          </cell>
          <cell r="Y298">
            <v>202256.47</v>
          </cell>
          <cell r="Z298">
            <v>953887.76</v>
          </cell>
          <cell r="AA298">
            <v>0</v>
          </cell>
        </row>
        <row r="299">
          <cell r="N299" t="str">
            <v>DK2</v>
          </cell>
          <cell r="O299" t="str">
            <v>DK2</v>
          </cell>
          <cell r="P299" t="str">
            <v>DK2</v>
          </cell>
          <cell r="Y299">
            <v>1922211.97</v>
          </cell>
          <cell r="Z299">
            <v>1357096.13</v>
          </cell>
          <cell r="AA299">
            <v>0</v>
          </cell>
        </row>
        <row r="300">
          <cell r="N300" t="str">
            <v>WD1</v>
          </cell>
          <cell r="O300" t="str">
            <v>WD1</v>
          </cell>
          <cell r="P300" t="str">
            <v>WD1</v>
          </cell>
          <cell r="Y300">
            <v>545484.67000000004</v>
          </cell>
          <cell r="Z300">
            <v>29475.7</v>
          </cell>
          <cell r="AA300">
            <v>0</v>
          </cell>
        </row>
        <row r="301">
          <cell r="N301" t="str">
            <v>DN1</v>
          </cell>
          <cell r="O301" t="str">
            <v>DN1</v>
          </cell>
          <cell r="P301" t="str">
            <v>DN1</v>
          </cell>
          <cell r="Y301">
            <v>979441.42</v>
          </cell>
          <cell r="Z301">
            <v>476675.96</v>
          </cell>
          <cell r="AA301">
            <v>0</v>
          </cell>
        </row>
        <row r="302">
          <cell r="N302" t="str">
            <v>DN1</v>
          </cell>
          <cell r="O302" t="str">
            <v>DN1</v>
          </cell>
          <cell r="P302" t="str">
            <v>DN1</v>
          </cell>
          <cell r="Y302">
            <v>8825520.8000000007</v>
          </cell>
          <cell r="Z302">
            <v>4295217.2</v>
          </cell>
          <cell r="AA302">
            <v>0</v>
          </cell>
        </row>
        <row r="303">
          <cell r="N303" t="str">
            <v>DN1</v>
          </cell>
          <cell r="O303" t="str">
            <v>DN1</v>
          </cell>
          <cell r="P303" t="str">
            <v>RUNC</v>
          </cell>
          <cell r="Y303">
            <v>2717.13</v>
          </cell>
          <cell r="Z303">
            <v>50077.05</v>
          </cell>
          <cell r="AA303">
            <v>0</v>
          </cell>
        </row>
        <row r="304">
          <cell r="N304" t="str">
            <v>DN1</v>
          </cell>
          <cell r="O304" t="str">
            <v>DN1</v>
          </cell>
          <cell r="P304" t="str">
            <v>RUNC</v>
          </cell>
          <cell r="Y304">
            <v>20435.04</v>
          </cell>
          <cell r="Z304">
            <v>213460.79</v>
          </cell>
          <cell r="AA304">
            <v>0</v>
          </cell>
        </row>
        <row r="305">
          <cell r="N305" t="str">
            <v>DN1</v>
          </cell>
          <cell r="O305" t="str">
            <v>DN1</v>
          </cell>
          <cell r="P305" t="str">
            <v>RUNC</v>
          </cell>
          <cell r="Y305">
            <v>36672.42</v>
          </cell>
          <cell r="Z305">
            <v>380922.83</v>
          </cell>
          <cell r="AA305">
            <v>0</v>
          </cell>
        </row>
        <row r="306">
          <cell r="N306" t="str">
            <v>DN1</v>
          </cell>
          <cell r="O306" t="str">
            <v>DN1</v>
          </cell>
          <cell r="P306" t="str">
            <v>RUNC</v>
          </cell>
          <cell r="Y306">
            <v>241644.06</v>
          </cell>
          <cell r="Z306">
            <v>2077851.08</v>
          </cell>
          <cell r="AA306">
            <v>0</v>
          </cell>
        </row>
        <row r="307">
          <cell r="N307" t="str">
            <v>DN1</v>
          </cell>
          <cell r="O307" t="str">
            <v>DN1</v>
          </cell>
          <cell r="P307" t="str">
            <v>BF3</v>
          </cell>
          <cell r="Y307">
            <v>16926.78</v>
          </cell>
          <cell r="Z307">
            <v>254851.91</v>
          </cell>
          <cell r="AA307">
            <v>0</v>
          </cell>
        </row>
        <row r="308">
          <cell r="N308" t="str">
            <v>DN1</v>
          </cell>
          <cell r="O308" t="str">
            <v>DN1</v>
          </cell>
          <cell r="P308" t="str">
            <v>BF3</v>
          </cell>
          <cell r="Y308">
            <v>1553.24</v>
          </cell>
          <cell r="Z308">
            <v>14171.39</v>
          </cell>
          <cell r="AA308">
            <v>0</v>
          </cell>
        </row>
        <row r="309">
          <cell r="N309" t="str">
            <v>DN1</v>
          </cell>
          <cell r="O309" t="str">
            <v>DN1</v>
          </cell>
          <cell r="P309" t="str">
            <v>BF3</v>
          </cell>
          <cell r="Y309">
            <v>16381.04</v>
          </cell>
          <cell r="Z309">
            <v>78182.84</v>
          </cell>
          <cell r="AA309">
            <v>0</v>
          </cell>
        </row>
        <row r="310">
          <cell r="N310" t="str">
            <v>DN1</v>
          </cell>
          <cell r="O310" t="str">
            <v>DN1</v>
          </cell>
          <cell r="P310" t="str">
            <v>BF3</v>
          </cell>
          <cell r="Q310" t="str">
            <v>BF3</v>
          </cell>
          <cell r="Y310">
            <v>12012.43</v>
          </cell>
          <cell r="Z310">
            <v>116601.2</v>
          </cell>
          <cell r="AA310">
            <v>54325.62</v>
          </cell>
        </row>
        <row r="311">
          <cell r="N311" t="str">
            <v>DN1</v>
          </cell>
          <cell r="O311" t="str">
            <v>DN1</v>
          </cell>
          <cell r="P311" t="str">
            <v>BF3</v>
          </cell>
          <cell r="Y311">
            <v>47779.26</v>
          </cell>
          <cell r="Z311">
            <v>344697.82</v>
          </cell>
          <cell r="AA311">
            <v>0</v>
          </cell>
        </row>
        <row r="312">
          <cell r="N312" t="str">
            <v>DN1</v>
          </cell>
          <cell r="O312" t="str">
            <v>DN1</v>
          </cell>
          <cell r="P312" t="str">
            <v>BF3</v>
          </cell>
          <cell r="Y312">
            <v>90145.36</v>
          </cell>
          <cell r="Z312">
            <v>280299.81</v>
          </cell>
          <cell r="AA312">
            <v>0</v>
          </cell>
        </row>
        <row r="313">
          <cell r="N313" t="str">
            <v>DK2</v>
          </cell>
          <cell r="O313" t="str">
            <v>DK2</v>
          </cell>
          <cell r="P313" t="str">
            <v>BF3</v>
          </cell>
          <cell r="Y313">
            <v>2155.0300000000002</v>
          </cell>
          <cell r="Z313">
            <v>32539.759999999998</v>
          </cell>
          <cell r="AA313">
            <v>0</v>
          </cell>
        </row>
        <row r="314">
          <cell r="N314" t="str">
            <v>DK2</v>
          </cell>
          <cell r="O314" t="str">
            <v>DK2</v>
          </cell>
          <cell r="P314" t="str">
            <v>BF3</v>
          </cell>
          <cell r="Y314">
            <v>6465.29</v>
          </cell>
          <cell r="Z314">
            <v>34236.480000000003</v>
          </cell>
          <cell r="AA314">
            <v>0</v>
          </cell>
        </row>
        <row r="315">
          <cell r="N315" t="str">
            <v>DK2</v>
          </cell>
          <cell r="O315" t="str">
            <v>DK2</v>
          </cell>
          <cell r="P315" t="str">
            <v>BF3</v>
          </cell>
          <cell r="Y315">
            <v>3436.9</v>
          </cell>
          <cell r="Z315">
            <v>31194.73</v>
          </cell>
          <cell r="AA315">
            <v>0</v>
          </cell>
        </row>
        <row r="316">
          <cell r="N316" t="str">
            <v>DK2</v>
          </cell>
          <cell r="O316" t="str">
            <v>DK2</v>
          </cell>
          <cell r="P316" t="str">
            <v>BF3</v>
          </cell>
          <cell r="Y316">
            <v>9307.99</v>
          </cell>
          <cell r="Z316">
            <v>46672.6</v>
          </cell>
          <cell r="AA316">
            <v>0</v>
          </cell>
        </row>
        <row r="317">
          <cell r="N317" t="str">
            <v>DK2</v>
          </cell>
          <cell r="O317" t="str">
            <v>DK2</v>
          </cell>
          <cell r="P317" t="str">
            <v>BF3</v>
          </cell>
          <cell r="Y317">
            <v>146245.07999999999</v>
          </cell>
          <cell r="Z317">
            <v>1042075.86</v>
          </cell>
          <cell r="AA317">
            <v>0</v>
          </cell>
        </row>
        <row r="318">
          <cell r="N318" t="str">
            <v>DK2</v>
          </cell>
          <cell r="O318" t="str">
            <v>DK2</v>
          </cell>
          <cell r="P318" t="str">
            <v>BF3</v>
          </cell>
          <cell r="Y318">
            <v>8317.1</v>
          </cell>
          <cell r="Z318">
            <v>27902.46</v>
          </cell>
          <cell r="AA318">
            <v>0</v>
          </cell>
        </row>
        <row r="319">
          <cell r="N319" t="str">
            <v>DK2</v>
          </cell>
          <cell r="O319" t="str">
            <v>DK2</v>
          </cell>
          <cell r="P319" t="str">
            <v>DK2</v>
          </cell>
          <cell r="Y319">
            <v>292912.99</v>
          </cell>
          <cell r="Z319">
            <v>206794.97</v>
          </cell>
          <cell r="AA319">
            <v>0</v>
          </cell>
        </row>
        <row r="320">
          <cell r="N320" t="str">
            <v>DK2</v>
          </cell>
          <cell r="O320" t="str">
            <v>DK2</v>
          </cell>
          <cell r="P320" t="str">
            <v>BF3</v>
          </cell>
          <cell r="Y320">
            <v>4578.18</v>
          </cell>
          <cell r="Z320">
            <v>22208.52</v>
          </cell>
          <cell r="AA320">
            <v>0</v>
          </cell>
        </row>
        <row r="321">
          <cell r="N321" t="str">
            <v>BF3</v>
          </cell>
          <cell r="O321" t="str">
            <v>BF3</v>
          </cell>
          <cell r="P321" t="str">
            <v>BF3</v>
          </cell>
          <cell r="Y321">
            <v>129629.2</v>
          </cell>
          <cell r="Z321">
            <v>79950.649999999994</v>
          </cell>
          <cell r="AA321">
            <v>0</v>
          </cell>
        </row>
        <row r="322">
          <cell r="N322" t="str">
            <v>WD1</v>
          </cell>
          <cell r="O322" t="str">
            <v>WD1</v>
          </cell>
          <cell r="P322" t="str">
            <v>WD1</v>
          </cell>
          <cell r="Y322">
            <v>15741.63</v>
          </cell>
          <cell r="Z322">
            <v>786.57</v>
          </cell>
          <cell r="AA322">
            <v>0</v>
          </cell>
        </row>
        <row r="323">
          <cell r="N323" t="str">
            <v>DK2</v>
          </cell>
          <cell r="O323" t="str">
            <v>DK2</v>
          </cell>
          <cell r="P323" t="str">
            <v>BF3</v>
          </cell>
          <cell r="Q323" t="str">
            <v>RUNC</v>
          </cell>
          <cell r="Y323">
            <v>5529.93</v>
          </cell>
          <cell r="Z323">
            <v>17746.09</v>
          </cell>
          <cell r="AA323">
            <v>11502.87</v>
          </cell>
        </row>
        <row r="324">
          <cell r="N324" t="str">
            <v>DK2</v>
          </cell>
          <cell r="O324" t="str">
            <v>DK2</v>
          </cell>
          <cell r="P324" t="str">
            <v>BF3</v>
          </cell>
          <cell r="Q324" t="str">
            <v>RUNC</v>
          </cell>
          <cell r="Y324">
            <v>3324.85</v>
          </cell>
          <cell r="Z324">
            <v>21403.7</v>
          </cell>
          <cell r="AA324">
            <v>10052.450000000001</v>
          </cell>
        </row>
        <row r="325">
          <cell r="N325" t="str">
            <v>DN1</v>
          </cell>
          <cell r="O325" t="str">
            <v>DN1</v>
          </cell>
          <cell r="P325" t="str">
            <v>RUNC</v>
          </cell>
          <cell r="Y325">
            <v>15014.24</v>
          </cell>
          <cell r="Z325">
            <v>82921.03</v>
          </cell>
          <cell r="AA325">
            <v>0</v>
          </cell>
        </row>
        <row r="326">
          <cell r="N326" t="str">
            <v>KY1</v>
          </cell>
          <cell r="O326" t="str">
            <v>KY1</v>
          </cell>
          <cell r="P326" t="str">
            <v>KY1</v>
          </cell>
          <cell r="Y326">
            <v>17311.259999999998</v>
          </cell>
          <cell r="Z326">
            <v>37144.129999999997</v>
          </cell>
          <cell r="AA326">
            <v>0</v>
          </cell>
        </row>
        <row r="327">
          <cell r="N327" t="str">
            <v>WD1</v>
          </cell>
          <cell r="O327" t="str">
            <v>WD1</v>
          </cell>
          <cell r="P327" t="str">
            <v>BF3</v>
          </cell>
          <cell r="Y327">
            <v>423.32</v>
          </cell>
          <cell r="Z327">
            <v>7425.27</v>
          </cell>
          <cell r="AA327">
            <v>0</v>
          </cell>
        </row>
        <row r="328">
          <cell r="N328" t="str">
            <v>WD1</v>
          </cell>
          <cell r="O328" t="str">
            <v>WD1</v>
          </cell>
          <cell r="P328" t="str">
            <v>BF3</v>
          </cell>
          <cell r="Y328">
            <v>3631.66</v>
          </cell>
          <cell r="Z328">
            <v>97717.47</v>
          </cell>
          <cell r="AA328">
            <v>0</v>
          </cell>
        </row>
        <row r="329">
          <cell r="N329" t="str">
            <v>WD1</v>
          </cell>
          <cell r="O329" t="str">
            <v>WD1</v>
          </cell>
          <cell r="P329" t="str">
            <v>BF3</v>
          </cell>
          <cell r="Y329">
            <v>2966.38</v>
          </cell>
          <cell r="Z329">
            <v>35835.49</v>
          </cell>
          <cell r="AA329">
            <v>0</v>
          </cell>
        </row>
        <row r="330">
          <cell r="N330" t="str">
            <v>WD1</v>
          </cell>
          <cell r="O330" t="str">
            <v>WD1</v>
          </cell>
          <cell r="P330" t="str">
            <v>DK2</v>
          </cell>
          <cell r="Y330">
            <v>2643.45</v>
          </cell>
          <cell r="Z330">
            <v>6462.45</v>
          </cell>
          <cell r="AA330">
            <v>0</v>
          </cell>
        </row>
        <row r="331">
          <cell r="N331" t="str">
            <v>DK2</v>
          </cell>
          <cell r="O331" t="str">
            <v>DK2</v>
          </cell>
          <cell r="P331" t="str">
            <v>BF3</v>
          </cell>
          <cell r="Y331">
            <v>81494.179999999993</v>
          </cell>
          <cell r="Z331">
            <v>263180.78000000003</v>
          </cell>
          <cell r="AA331">
            <v>0</v>
          </cell>
        </row>
        <row r="332">
          <cell r="N332" t="str">
            <v>DK2</v>
          </cell>
          <cell r="O332" t="str">
            <v>DK2</v>
          </cell>
          <cell r="P332" t="str">
            <v>BF3</v>
          </cell>
          <cell r="Y332">
            <v>32048.2</v>
          </cell>
          <cell r="Z332">
            <v>151146.99</v>
          </cell>
          <cell r="AA332">
            <v>0</v>
          </cell>
        </row>
        <row r="333">
          <cell r="N333" t="str">
            <v>WD1</v>
          </cell>
          <cell r="O333" t="str">
            <v>WD1</v>
          </cell>
          <cell r="P333" t="str">
            <v>BF3</v>
          </cell>
          <cell r="Y333">
            <v>964.63</v>
          </cell>
          <cell r="Z333">
            <v>57664.17</v>
          </cell>
          <cell r="AA333">
            <v>0</v>
          </cell>
        </row>
        <row r="334">
          <cell r="N334" t="str">
            <v>WD1</v>
          </cell>
          <cell r="O334" t="str">
            <v>WD1</v>
          </cell>
          <cell r="P334" t="str">
            <v>BF3</v>
          </cell>
          <cell r="Y334">
            <v>1706.72</v>
          </cell>
          <cell r="Z334">
            <v>32194.91</v>
          </cell>
          <cell r="AA334">
            <v>0</v>
          </cell>
        </row>
        <row r="335">
          <cell r="N335" t="str">
            <v>WD1</v>
          </cell>
          <cell r="O335" t="str">
            <v>WD1</v>
          </cell>
          <cell r="P335" t="str">
            <v>BF3</v>
          </cell>
          <cell r="Y335">
            <v>1393.18</v>
          </cell>
          <cell r="Z335">
            <v>60564.99</v>
          </cell>
          <cell r="AA335">
            <v>0</v>
          </cell>
        </row>
        <row r="336">
          <cell r="N336" t="str">
            <v>WD1</v>
          </cell>
          <cell r="O336" t="str">
            <v>WD1</v>
          </cell>
          <cell r="P336" t="str">
            <v>BF3</v>
          </cell>
          <cell r="Y336">
            <v>13581.14</v>
          </cell>
          <cell r="Z336">
            <v>370427.75</v>
          </cell>
          <cell r="AA336">
            <v>0</v>
          </cell>
        </row>
        <row r="337">
          <cell r="N337" t="str">
            <v>WD1</v>
          </cell>
          <cell r="O337" t="str">
            <v>WD1</v>
          </cell>
          <cell r="P337" t="str">
            <v>BF3</v>
          </cell>
          <cell r="Y337">
            <v>5791.81</v>
          </cell>
          <cell r="Z337">
            <v>69717.929999999993</v>
          </cell>
          <cell r="AA337">
            <v>0</v>
          </cell>
        </row>
        <row r="338">
          <cell r="N338" t="str">
            <v>WD1</v>
          </cell>
          <cell r="O338" t="str">
            <v>WD1</v>
          </cell>
          <cell r="P338" t="str">
            <v>WD1</v>
          </cell>
          <cell r="Y338">
            <v>491691.01</v>
          </cell>
          <cell r="Z338">
            <v>698488.01</v>
          </cell>
          <cell r="AA338">
            <v>0</v>
          </cell>
        </row>
        <row r="339">
          <cell r="N339" t="str">
            <v>DN1</v>
          </cell>
          <cell r="O339" t="str">
            <v>DN1</v>
          </cell>
          <cell r="P339" t="str">
            <v>DN1</v>
          </cell>
          <cell r="Y339">
            <v>2993.05</v>
          </cell>
          <cell r="Z339">
            <v>2512.7800000000002</v>
          </cell>
          <cell r="AA339">
            <v>0</v>
          </cell>
        </row>
        <row r="340">
          <cell r="N340" t="str">
            <v>BF3</v>
          </cell>
          <cell r="O340" t="str">
            <v>BF3</v>
          </cell>
          <cell r="P340" t="str">
            <v>BF3</v>
          </cell>
          <cell r="Y340">
            <v>555793.26</v>
          </cell>
          <cell r="Z340">
            <v>2295973.02</v>
          </cell>
          <cell r="AA340">
            <v>0</v>
          </cell>
        </row>
        <row r="341">
          <cell r="N341" t="str">
            <v>RUNC</v>
          </cell>
          <cell r="O341" t="str">
            <v>RUNC</v>
          </cell>
          <cell r="P341" t="str">
            <v>RUNC</v>
          </cell>
          <cell r="Y341">
            <v>1340927.28</v>
          </cell>
          <cell r="Z341">
            <v>5877152.75</v>
          </cell>
          <cell r="AA341">
            <v>0</v>
          </cell>
        </row>
        <row r="342">
          <cell r="N342" t="str">
            <v>DN1</v>
          </cell>
          <cell r="O342" t="str">
            <v>DN1</v>
          </cell>
          <cell r="P342" t="str">
            <v>DN1</v>
          </cell>
          <cell r="Y342">
            <v>13103.87</v>
          </cell>
          <cell r="Z342">
            <v>11001.45</v>
          </cell>
          <cell r="AA342">
            <v>0</v>
          </cell>
        </row>
        <row r="343">
          <cell r="N343" t="str">
            <v>DN1</v>
          </cell>
          <cell r="O343" t="str">
            <v>DN1</v>
          </cell>
          <cell r="P343" t="str">
            <v>BF3</v>
          </cell>
          <cell r="Y343">
            <v>2444.1799999999998</v>
          </cell>
          <cell r="Z343">
            <v>26672.36</v>
          </cell>
          <cell r="AA343">
            <v>0</v>
          </cell>
        </row>
        <row r="344">
          <cell r="N344" t="str">
            <v>DN1</v>
          </cell>
          <cell r="O344" t="str">
            <v>DN1</v>
          </cell>
          <cell r="P344" t="str">
            <v>BF3</v>
          </cell>
          <cell r="Y344">
            <v>1560.11</v>
          </cell>
          <cell r="Z344">
            <v>12663.02</v>
          </cell>
          <cell r="AA344">
            <v>0</v>
          </cell>
        </row>
        <row r="345">
          <cell r="N345" t="str">
            <v>DK2</v>
          </cell>
          <cell r="O345" t="str">
            <v>DK2</v>
          </cell>
          <cell r="P345" t="str">
            <v>RUNC</v>
          </cell>
          <cell r="Y345">
            <v>1117.67</v>
          </cell>
          <cell r="Z345">
            <v>12102.44</v>
          </cell>
          <cell r="AA345">
            <v>0</v>
          </cell>
        </row>
        <row r="346">
          <cell r="N346" t="str">
            <v>DK2</v>
          </cell>
          <cell r="O346" t="str">
            <v>DK2</v>
          </cell>
          <cell r="P346" t="str">
            <v>DK2</v>
          </cell>
          <cell r="Y346">
            <v>8473.85</v>
          </cell>
          <cell r="Z346">
            <v>10039.41</v>
          </cell>
          <cell r="AA346">
            <v>0</v>
          </cell>
        </row>
        <row r="347">
          <cell r="N347" t="str">
            <v>DN1</v>
          </cell>
          <cell r="O347" t="str">
            <v>DN1</v>
          </cell>
          <cell r="P347" t="str">
            <v>RUNC</v>
          </cell>
          <cell r="Y347">
            <v>1158.33</v>
          </cell>
          <cell r="Z347">
            <v>13085.31</v>
          </cell>
          <cell r="AA347">
            <v>0</v>
          </cell>
        </row>
        <row r="348">
          <cell r="N348" t="str">
            <v>KY1</v>
          </cell>
          <cell r="O348" t="str">
            <v>KY1</v>
          </cell>
          <cell r="P348" t="str">
            <v>KY1</v>
          </cell>
          <cell r="Y348">
            <v>2030.1</v>
          </cell>
          <cell r="Z348">
            <v>5561.08</v>
          </cell>
          <cell r="AA348">
            <v>0</v>
          </cell>
        </row>
        <row r="349">
          <cell r="N349" t="str">
            <v>DN1</v>
          </cell>
          <cell r="O349" t="str">
            <v>DN1</v>
          </cell>
          <cell r="P349" t="str">
            <v>RUNC</v>
          </cell>
          <cell r="Q349" t="str">
            <v>RUNC</v>
          </cell>
          <cell r="Y349">
            <v>245.83</v>
          </cell>
          <cell r="Z349">
            <v>2327.65</v>
          </cell>
          <cell r="AA349">
            <v>702.64</v>
          </cell>
        </row>
        <row r="350">
          <cell r="N350" t="str">
            <v>DN1</v>
          </cell>
          <cell r="O350" t="str">
            <v>DN1</v>
          </cell>
          <cell r="P350" t="str">
            <v>RUNC</v>
          </cell>
          <cell r="Y350">
            <v>3713.23</v>
          </cell>
          <cell r="Z350">
            <v>21698.45</v>
          </cell>
          <cell r="AA350">
            <v>0</v>
          </cell>
        </row>
        <row r="351">
          <cell r="N351" t="str">
            <v>KY1</v>
          </cell>
          <cell r="O351" t="str">
            <v>KY1</v>
          </cell>
          <cell r="P351" t="str">
            <v>KY1</v>
          </cell>
          <cell r="Y351">
            <v>2771.75</v>
          </cell>
          <cell r="Z351">
            <v>5947.71</v>
          </cell>
          <cell r="AA351">
            <v>0</v>
          </cell>
        </row>
        <row r="352">
          <cell r="N352" t="str">
            <v>DN1</v>
          </cell>
          <cell r="O352" t="str">
            <v>DN1</v>
          </cell>
          <cell r="P352" t="str">
            <v>DN1</v>
          </cell>
          <cell r="Y352">
            <v>1457.75</v>
          </cell>
          <cell r="Z352">
            <v>1223.69</v>
          </cell>
          <cell r="AA352">
            <v>0</v>
          </cell>
        </row>
        <row r="353">
          <cell r="N353" t="str">
            <v>DN1</v>
          </cell>
          <cell r="O353" t="str">
            <v>DN1</v>
          </cell>
          <cell r="P353" t="str">
            <v>RUNC</v>
          </cell>
          <cell r="Y353">
            <v>31.09</v>
          </cell>
          <cell r="Z353">
            <v>279.26</v>
          </cell>
          <cell r="AA353">
            <v>0</v>
          </cell>
        </row>
        <row r="354">
          <cell r="N354" t="str">
            <v>DN1</v>
          </cell>
          <cell r="O354" t="str">
            <v>DN1</v>
          </cell>
          <cell r="P354" t="str">
            <v>BF3</v>
          </cell>
          <cell r="Y354">
            <v>104.43</v>
          </cell>
          <cell r="Z354">
            <v>1139.6400000000001</v>
          </cell>
          <cell r="AA354">
            <v>0</v>
          </cell>
        </row>
        <row r="355">
          <cell r="N355" t="str">
            <v>DN1</v>
          </cell>
          <cell r="O355" t="str">
            <v>DN1</v>
          </cell>
          <cell r="P355" t="str">
            <v>RUNC</v>
          </cell>
          <cell r="Y355">
            <v>32.85</v>
          </cell>
          <cell r="Z355">
            <v>332.05</v>
          </cell>
          <cell r="AA355">
            <v>0</v>
          </cell>
        </row>
        <row r="356">
          <cell r="N356" t="str">
            <v>DN1</v>
          </cell>
          <cell r="O356" t="str">
            <v>DN1</v>
          </cell>
          <cell r="P356" t="str">
            <v>DN1</v>
          </cell>
          <cell r="Y356">
            <v>116.45</v>
          </cell>
          <cell r="Z356">
            <v>87.11</v>
          </cell>
          <cell r="AA356">
            <v>0</v>
          </cell>
        </row>
        <row r="357">
          <cell r="N357" t="str">
            <v>DN1</v>
          </cell>
          <cell r="O357" t="str">
            <v>DN1</v>
          </cell>
          <cell r="P357" t="str">
            <v>DN1</v>
          </cell>
          <cell r="Y357">
            <v>7753.59</v>
          </cell>
          <cell r="Z357">
            <v>6509.65</v>
          </cell>
          <cell r="AA357">
            <v>0</v>
          </cell>
        </row>
        <row r="358">
          <cell r="N358" t="str">
            <v>KY1</v>
          </cell>
          <cell r="O358" t="str">
            <v>KY1</v>
          </cell>
          <cell r="P358" t="str">
            <v>KY1</v>
          </cell>
          <cell r="Y358">
            <v>1756.12</v>
          </cell>
          <cell r="Z358">
            <v>4809.72</v>
          </cell>
          <cell r="AA358">
            <v>0</v>
          </cell>
        </row>
        <row r="359">
          <cell r="N359" t="str">
            <v>DN1</v>
          </cell>
          <cell r="O359" t="str">
            <v>DN1</v>
          </cell>
          <cell r="P359" t="str">
            <v>RUNC</v>
          </cell>
          <cell r="Y359">
            <v>8101.71</v>
          </cell>
          <cell r="Z359">
            <v>89347.839999999997</v>
          </cell>
          <cell r="AA359">
            <v>0</v>
          </cell>
        </row>
        <row r="360">
          <cell r="N360" t="str">
            <v>DN1</v>
          </cell>
          <cell r="O360" t="str">
            <v>DN1</v>
          </cell>
          <cell r="P360" t="str">
            <v>RUNC</v>
          </cell>
          <cell r="Y360">
            <v>9912.9500000000007</v>
          </cell>
          <cell r="Z360">
            <v>100944.86</v>
          </cell>
          <cell r="AA360">
            <v>0</v>
          </cell>
        </row>
        <row r="361">
          <cell r="N361" t="str">
            <v>DN1</v>
          </cell>
          <cell r="O361" t="str">
            <v>DN1</v>
          </cell>
          <cell r="P361" t="str">
            <v>DN1</v>
          </cell>
          <cell r="Y361">
            <v>162447.24</v>
          </cell>
          <cell r="Z361">
            <v>136383.13</v>
          </cell>
          <cell r="AA361">
            <v>0</v>
          </cell>
        </row>
        <row r="362">
          <cell r="N362" t="str">
            <v>DN1</v>
          </cell>
          <cell r="O362" t="str">
            <v>DN1</v>
          </cell>
          <cell r="P362" t="str">
            <v>RUNC</v>
          </cell>
          <cell r="Y362">
            <v>23670.45</v>
          </cell>
          <cell r="Z362">
            <v>213741.28</v>
          </cell>
          <cell r="AA362">
            <v>0</v>
          </cell>
        </row>
        <row r="363">
          <cell r="N363" t="str">
            <v>DN1</v>
          </cell>
          <cell r="O363" t="str">
            <v>DN1</v>
          </cell>
          <cell r="P363" t="str">
            <v>BF3</v>
          </cell>
          <cell r="Y363">
            <v>12263.4</v>
          </cell>
          <cell r="Z363">
            <v>135714.10999999999</v>
          </cell>
          <cell r="AA363">
            <v>0</v>
          </cell>
        </row>
        <row r="364">
          <cell r="N364" t="str">
            <v>DN1</v>
          </cell>
          <cell r="O364" t="str">
            <v>DN1</v>
          </cell>
          <cell r="P364" t="str">
            <v>BF3</v>
          </cell>
          <cell r="Y364">
            <v>17813.490000000002</v>
          </cell>
          <cell r="Z364">
            <v>131394.89000000001</v>
          </cell>
          <cell r="AA364">
            <v>0</v>
          </cell>
        </row>
        <row r="365">
          <cell r="N365" t="str">
            <v>DN1</v>
          </cell>
          <cell r="O365" t="str">
            <v>DN1</v>
          </cell>
          <cell r="P365" t="str">
            <v>DN1</v>
          </cell>
          <cell r="Y365">
            <v>28301.25</v>
          </cell>
          <cell r="Z365">
            <v>23760.15</v>
          </cell>
          <cell r="AA365">
            <v>0</v>
          </cell>
        </row>
        <row r="366">
          <cell r="N366" t="str">
            <v>DN1</v>
          </cell>
          <cell r="O366" t="str">
            <v>DN1</v>
          </cell>
          <cell r="P366" t="str">
            <v>RUNC</v>
          </cell>
          <cell r="Y366">
            <v>3071.06</v>
          </cell>
          <cell r="Z366">
            <v>27727.59</v>
          </cell>
          <cell r="AA366">
            <v>0</v>
          </cell>
        </row>
        <row r="367">
          <cell r="N367" t="str">
            <v>DN1</v>
          </cell>
          <cell r="O367" t="str">
            <v>DN1</v>
          </cell>
          <cell r="P367" t="str">
            <v>RUNC</v>
          </cell>
          <cell r="Y367">
            <v>4057.48</v>
          </cell>
          <cell r="Z367">
            <v>36640.050000000003</v>
          </cell>
          <cell r="AA367">
            <v>0</v>
          </cell>
        </row>
        <row r="368">
          <cell r="N368" t="str">
            <v>DN1</v>
          </cell>
          <cell r="O368" t="str">
            <v>DN1</v>
          </cell>
          <cell r="P368" t="str">
            <v>BF3</v>
          </cell>
          <cell r="Y368">
            <v>11727.07</v>
          </cell>
          <cell r="Z368">
            <v>160837.18</v>
          </cell>
          <cell r="AA368">
            <v>0</v>
          </cell>
        </row>
        <row r="369">
          <cell r="N369" t="str">
            <v>DN1</v>
          </cell>
          <cell r="O369" t="str">
            <v>DN1</v>
          </cell>
          <cell r="P369" t="str">
            <v>RUNC</v>
          </cell>
          <cell r="Y369">
            <v>3622.52</v>
          </cell>
          <cell r="Z369">
            <v>32782.839999999997</v>
          </cell>
          <cell r="AA369">
            <v>0</v>
          </cell>
        </row>
        <row r="370">
          <cell r="N370" t="str">
            <v>DN1</v>
          </cell>
          <cell r="O370" t="str">
            <v>DN1</v>
          </cell>
          <cell r="P370" t="str">
            <v>RUNC</v>
          </cell>
          <cell r="Y370">
            <v>13277</v>
          </cell>
          <cell r="Z370">
            <v>74639.37</v>
          </cell>
          <cell r="AA370">
            <v>0</v>
          </cell>
        </row>
        <row r="371">
          <cell r="N371" t="str">
            <v>KY1</v>
          </cell>
          <cell r="O371" t="str">
            <v>KY1</v>
          </cell>
          <cell r="P371" t="str">
            <v>KY1</v>
          </cell>
          <cell r="Y371">
            <v>12804.29</v>
          </cell>
          <cell r="Z371">
            <v>35073.699999999997</v>
          </cell>
          <cell r="AA371">
            <v>0</v>
          </cell>
        </row>
        <row r="372">
          <cell r="N372" t="str">
            <v>DN1</v>
          </cell>
          <cell r="O372" t="str">
            <v>DN1</v>
          </cell>
          <cell r="P372" t="str">
            <v>DN1</v>
          </cell>
          <cell r="Y372">
            <v>20729.849999999999</v>
          </cell>
          <cell r="Z372">
            <v>17403.66</v>
          </cell>
          <cell r="AA372">
            <v>0</v>
          </cell>
        </row>
        <row r="373">
          <cell r="N373" t="str">
            <v>DN1</v>
          </cell>
          <cell r="O373" t="str">
            <v>DN1</v>
          </cell>
          <cell r="P373" t="str">
            <v>RUNC</v>
          </cell>
          <cell r="Y373">
            <v>1892.54</v>
          </cell>
          <cell r="Z373">
            <v>17799.439999999999</v>
          </cell>
          <cell r="AA373">
            <v>0</v>
          </cell>
        </row>
        <row r="374">
          <cell r="N374" t="str">
            <v>DN1</v>
          </cell>
          <cell r="O374" t="str">
            <v>DN1</v>
          </cell>
          <cell r="P374" t="str">
            <v>BF3</v>
          </cell>
          <cell r="Y374">
            <v>3801.54</v>
          </cell>
          <cell r="Z374">
            <v>40256.74</v>
          </cell>
          <cell r="AA374">
            <v>0</v>
          </cell>
        </row>
        <row r="375">
          <cell r="N375" t="str">
            <v>DN1</v>
          </cell>
          <cell r="O375" t="str">
            <v>DN1</v>
          </cell>
          <cell r="P375" t="str">
            <v>RUNC</v>
          </cell>
          <cell r="Y375">
            <v>1446.53</v>
          </cell>
          <cell r="Z375">
            <v>14553.58</v>
          </cell>
          <cell r="AA375">
            <v>0</v>
          </cell>
        </row>
        <row r="376">
          <cell r="N376" t="str">
            <v>DN1</v>
          </cell>
          <cell r="O376" t="str">
            <v>DN1</v>
          </cell>
          <cell r="P376" t="str">
            <v>DN1</v>
          </cell>
          <cell r="Y376">
            <v>13365.95</v>
          </cell>
          <cell r="Z376">
            <v>9999.77</v>
          </cell>
          <cell r="AA376">
            <v>0</v>
          </cell>
        </row>
        <row r="377">
          <cell r="N377" t="str">
            <v>DN1</v>
          </cell>
          <cell r="O377" t="str">
            <v>DN1</v>
          </cell>
          <cell r="P377" t="str">
            <v>RUNC</v>
          </cell>
          <cell r="Q377" t="str">
            <v>RUNC</v>
          </cell>
          <cell r="Y377">
            <v>559.32000000000005</v>
          </cell>
          <cell r="Z377">
            <v>5299.57</v>
          </cell>
          <cell r="AA377">
            <v>1599.75</v>
          </cell>
        </row>
        <row r="378">
          <cell r="N378" t="str">
            <v>DK2</v>
          </cell>
          <cell r="O378" t="str">
            <v>DK2</v>
          </cell>
          <cell r="P378" t="str">
            <v>DK2</v>
          </cell>
          <cell r="Y378">
            <v>4.55</v>
          </cell>
          <cell r="Z378">
            <v>5.4</v>
          </cell>
          <cell r="AA378">
            <v>0</v>
          </cell>
        </row>
        <row r="379">
          <cell r="N379" t="str">
            <v>KY1</v>
          </cell>
          <cell r="O379" t="str">
            <v>KY1</v>
          </cell>
          <cell r="P379" t="str">
            <v>KY1</v>
          </cell>
          <cell r="Y379">
            <v>2.4900000000000002</v>
          </cell>
          <cell r="Z379">
            <v>6.79</v>
          </cell>
          <cell r="AA379">
            <v>0</v>
          </cell>
        </row>
        <row r="380">
          <cell r="N380" t="str">
            <v>DN1</v>
          </cell>
          <cell r="O380" t="str">
            <v>DN1</v>
          </cell>
          <cell r="P380" t="str">
            <v>RUNC</v>
          </cell>
          <cell r="Y380">
            <v>199.23</v>
          </cell>
          <cell r="Z380">
            <v>1898.13</v>
          </cell>
          <cell r="AA380">
            <v>0</v>
          </cell>
        </row>
        <row r="381">
          <cell r="N381" t="str">
            <v>KY1</v>
          </cell>
          <cell r="O381" t="str">
            <v>KY1</v>
          </cell>
          <cell r="P381" t="str">
            <v>KY1</v>
          </cell>
          <cell r="Y381">
            <v>885.81</v>
          </cell>
          <cell r="Z381">
            <v>2425.23</v>
          </cell>
          <cell r="AA381">
            <v>0</v>
          </cell>
        </row>
        <row r="382">
          <cell r="N382" t="str">
            <v>DN1</v>
          </cell>
          <cell r="O382" t="str">
            <v>DN1</v>
          </cell>
          <cell r="P382" t="str">
            <v>BF3</v>
          </cell>
          <cell r="Y382">
            <v>5442.48</v>
          </cell>
          <cell r="Z382">
            <v>40145.83</v>
          </cell>
          <cell r="AA382">
            <v>0</v>
          </cell>
        </row>
        <row r="383">
          <cell r="N383" t="str">
            <v>DN1</v>
          </cell>
          <cell r="O383" t="str">
            <v>DN1</v>
          </cell>
          <cell r="P383" t="str">
            <v>DN1</v>
          </cell>
          <cell r="Y383">
            <v>554.69000000000005</v>
          </cell>
          <cell r="Z383">
            <v>465.98</v>
          </cell>
          <cell r="AA383">
            <v>0</v>
          </cell>
        </row>
        <row r="384">
          <cell r="N384" t="str">
            <v>DN1</v>
          </cell>
          <cell r="O384" t="str">
            <v>DN1</v>
          </cell>
          <cell r="P384" t="str">
            <v>BF3</v>
          </cell>
          <cell r="Y384">
            <v>1081.3599999999999</v>
          </cell>
          <cell r="Z384">
            <v>11800.51</v>
          </cell>
          <cell r="AA384">
            <v>0</v>
          </cell>
        </row>
        <row r="385">
          <cell r="N385" t="str">
            <v>DN1</v>
          </cell>
          <cell r="O385" t="str">
            <v>DN1</v>
          </cell>
          <cell r="P385" t="str">
            <v>BF3</v>
          </cell>
          <cell r="Y385">
            <v>519.47</v>
          </cell>
          <cell r="Z385">
            <v>4217.08</v>
          </cell>
          <cell r="AA385">
            <v>0</v>
          </cell>
        </row>
        <row r="386">
          <cell r="N386" t="str">
            <v>DK2</v>
          </cell>
          <cell r="O386" t="str">
            <v>DK2</v>
          </cell>
          <cell r="P386" t="str">
            <v>RUNC</v>
          </cell>
          <cell r="Y386">
            <v>52.24</v>
          </cell>
          <cell r="Z386">
            <v>564.78</v>
          </cell>
          <cell r="AA386">
            <v>0</v>
          </cell>
        </row>
        <row r="387">
          <cell r="N387" t="str">
            <v>DK2</v>
          </cell>
          <cell r="O387" t="str">
            <v>DK2</v>
          </cell>
          <cell r="P387" t="str">
            <v>DK2</v>
          </cell>
          <cell r="Y387">
            <v>51.97</v>
          </cell>
          <cell r="Z387">
            <v>61.35</v>
          </cell>
          <cell r="AA387">
            <v>0</v>
          </cell>
        </row>
        <row r="388">
          <cell r="N388" t="str">
            <v>DN1</v>
          </cell>
          <cell r="O388" t="str">
            <v>DN1</v>
          </cell>
          <cell r="P388" t="str">
            <v>RUNC</v>
          </cell>
          <cell r="Y388">
            <v>649.14</v>
          </cell>
          <cell r="Z388">
            <v>7335.7</v>
          </cell>
          <cell r="AA388">
            <v>0</v>
          </cell>
        </row>
        <row r="389">
          <cell r="N389" t="str">
            <v>DN1</v>
          </cell>
          <cell r="O389" t="str">
            <v>DN1</v>
          </cell>
          <cell r="P389" t="str">
            <v>DN1</v>
          </cell>
          <cell r="Y389">
            <v>163.72999999999999</v>
          </cell>
          <cell r="Z389">
            <v>122.18</v>
          </cell>
          <cell r="AA389">
            <v>0</v>
          </cell>
        </row>
        <row r="390">
          <cell r="N390" t="str">
            <v>DN1</v>
          </cell>
          <cell r="O390" t="str">
            <v>DN1</v>
          </cell>
          <cell r="P390" t="str">
            <v>RUNC</v>
          </cell>
          <cell r="Y390">
            <v>609.79</v>
          </cell>
          <cell r="Z390">
            <v>5916.21</v>
          </cell>
          <cell r="AA390">
            <v>0</v>
          </cell>
        </row>
        <row r="391">
          <cell r="N391" t="str">
            <v>DN1</v>
          </cell>
          <cell r="O391" t="str">
            <v>DN1</v>
          </cell>
          <cell r="P391" t="str">
            <v>BF3</v>
          </cell>
          <cell r="Y391">
            <v>9321.4</v>
          </cell>
          <cell r="Z391">
            <v>71480.78</v>
          </cell>
          <cell r="AA391">
            <v>0</v>
          </cell>
        </row>
      </sheetData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>
        <row r="4">
          <cell r="N4" t="str">
            <v>DN1</v>
          </cell>
        </row>
      </sheetData>
      <sheetData sheetId="18"/>
      <sheetData sheetId="19"/>
      <sheetData sheetId="20"/>
      <sheetData sheetId="21"/>
      <sheetData sheetId="22"/>
      <sheetData sheetId="23">
        <row r="4">
          <cell r="N4" t="str">
            <v>DN1</v>
          </cell>
        </row>
      </sheetData>
      <sheetData sheetId="24"/>
      <sheetData sheetId="25"/>
      <sheetData sheetId="26"/>
      <sheetData sheetId="27"/>
      <sheetData sheetId="28"/>
      <sheetData sheetId="29" refreshError="1"/>
      <sheetData sheetId="30"/>
      <sheetData sheetId="31"/>
      <sheetData sheetId="32"/>
      <sheetData sheetId="33"/>
      <sheetData sheetId="34">
        <row r="4">
          <cell r="N4" t="str">
            <v>DN1</v>
          </cell>
        </row>
      </sheetData>
      <sheetData sheetId="35"/>
      <sheetData sheetId="36"/>
      <sheetData sheetId="37"/>
      <sheetData sheetId="38"/>
      <sheetData sheetId="39"/>
      <sheetData sheetId="40"/>
      <sheetData sheetId="41"/>
      <sheetData sheetId="42">
        <row r="4">
          <cell r="N4" t="str">
            <v>DN1</v>
          </cell>
        </row>
      </sheetData>
      <sheetData sheetId="43"/>
      <sheetData sheetId="44"/>
      <sheetData sheetId="45"/>
      <sheetData sheetId="46"/>
      <sheetData sheetId="47"/>
      <sheetData sheetId="48"/>
      <sheetData sheetId="49"/>
      <sheetData sheetId="50">
        <row r="4">
          <cell r="N4" t="str">
            <v>DN1</v>
          </cell>
        </row>
      </sheetData>
      <sheetData sheetId="51"/>
      <sheetData sheetId="52"/>
      <sheetData sheetId="53"/>
      <sheetData sheetId="54"/>
      <sheetData sheetId="55"/>
      <sheetData sheetId="56"/>
      <sheetData sheetId="57"/>
      <sheetData sheetId="58" refreshError="1"/>
      <sheetData sheetId="59" refreshError="1"/>
      <sheetData sheetId="60" refreshError="1"/>
      <sheetData sheetId="61">
        <row r="4">
          <cell r="N4" t="str">
            <v>DN1</v>
          </cell>
        </row>
      </sheetData>
      <sheetData sheetId="62"/>
      <sheetData sheetId="63"/>
      <sheetData sheetId="64"/>
      <sheetData sheetId="65"/>
      <sheetData sheetId="66"/>
      <sheetData sheetId="67"/>
      <sheetData sheetId="68"/>
      <sheetData sheetId="69">
        <row r="4">
          <cell r="N4" t="str">
            <v>DN1</v>
          </cell>
        </row>
      </sheetData>
      <sheetData sheetId="70"/>
      <sheetData sheetId="71"/>
      <sheetData sheetId="72"/>
      <sheetData sheetId="73"/>
      <sheetData sheetId="74"/>
      <sheetData sheetId="75"/>
      <sheetData sheetId="76"/>
      <sheetData sheetId="77">
        <row r="4">
          <cell r="N4" t="str">
            <v>DN1</v>
          </cell>
        </row>
      </sheetData>
      <sheetData sheetId="78"/>
      <sheetData sheetId="79"/>
      <sheetData sheetId="80"/>
      <sheetData sheetId="81"/>
      <sheetData sheetId="82"/>
      <sheetData sheetId="83"/>
      <sheetData sheetId="84"/>
      <sheetData sheetId="85">
        <row r="4">
          <cell r="N4" t="str">
            <v>DN1</v>
          </cell>
        </row>
      </sheetData>
      <sheetData sheetId="86"/>
      <sheetData sheetId="87"/>
      <sheetData sheetId="88"/>
      <sheetData sheetId="89"/>
      <sheetData sheetId="90"/>
      <sheetData sheetId="91"/>
      <sheetData sheetId="92"/>
      <sheetData sheetId="93">
        <row r="4">
          <cell r="N4" t="str">
            <v>DN1</v>
          </cell>
        </row>
      </sheetData>
      <sheetData sheetId="94"/>
      <sheetData sheetId="95"/>
      <sheetData sheetId="96"/>
      <sheetData sheetId="97"/>
      <sheetData sheetId="98"/>
      <sheetData sheetId="99"/>
      <sheetData sheetId="100"/>
      <sheetData sheetId="101">
        <row r="4">
          <cell r="N4" t="str">
            <v>DN1</v>
          </cell>
        </row>
      </sheetData>
      <sheetData sheetId="102"/>
      <sheetData sheetId="103"/>
      <sheetData sheetId="104"/>
      <sheetData sheetId="105"/>
      <sheetData sheetId="106"/>
      <sheetData sheetId="107"/>
      <sheetData sheetId="108"/>
      <sheetData sheetId="109">
        <row r="4">
          <cell r="N4" t="str">
            <v>DN1</v>
          </cell>
        </row>
      </sheetData>
      <sheetData sheetId="110"/>
      <sheetData sheetId="111"/>
      <sheetData sheetId="112"/>
      <sheetData sheetId="113"/>
      <sheetData sheetId="114"/>
      <sheetData sheetId="115"/>
      <sheetData sheetId="116"/>
      <sheetData sheetId="117">
        <row r="4">
          <cell r="N4" t="str">
            <v>DN1</v>
          </cell>
        </row>
      </sheetData>
      <sheetData sheetId="118"/>
      <sheetData sheetId="119"/>
      <sheetData sheetId="120"/>
      <sheetData sheetId="121"/>
      <sheetData sheetId="122"/>
      <sheetData sheetId="123"/>
      <sheetData sheetId="124"/>
      <sheetData sheetId="125">
        <row r="4">
          <cell r="N4" t="str">
            <v>DN1</v>
          </cell>
        </row>
      </sheetData>
      <sheetData sheetId="126"/>
      <sheetData sheetId="127"/>
      <sheetData sheetId="128"/>
      <sheetData sheetId="129"/>
      <sheetData sheetId="130"/>
      <sheetData sheetId="131"/>
      <sheetData sheetId="132"/>
      <sheetData sheetId="133">
        <row r="4">
          <cell r="N4" t="str">
            <v>DN1</v>
          </cell>
        </row>
      </sheetData>
      <sheetData sheetId="134"/>
      <sheetData sheetId="135"/>
      <sheetData sheetId="136"/>
      <sheetData sheetId="137"/>
      <sheetData sheetId="138"/>
      <sheetData sheetId="139"/>
      <sheetData sheetId="140"/>
      <sheetData sheetId="141">
        <row r="4">
          <cell r="N4" t="str">
            <v>DN1</v>
          </cell>
        </row>
      </sheetData>
      <sheetData sheetId="142"/>
      <sheetData sheetId="143"/>
      <sheetData sheetId="144"/>
      <sheetData sheetId="145"/>
      <sheetData sheetId="146"/>
      <sheetData sheetId="147"/>
      <sheetData sheetId="148"/>
      <sheetData sheetId="149">
        <row r="4">
          <cell r="N4" t="str">
            <v>DN1</v>
          </cell>
        </row>
      </sheetData>
      <sheetData sheetId="150"/>
      <sheetData sheetId="151"/>
      <sheetData sheetId="152"/>
      <sheetData sheetId="153"/>
      <sheetData sheetId="154"/>
      <sheetData sheetId="155"/>
      <sheetData sheetId="156"/>
      <sheetData sheetId="157">
        <row r="4">
          <cell r="N4" t="str">
            <v>DN1</v>
          </cell>
        </row>
      </sheetData>
      <sheetData sheetId="158"/>
      <sheetData sheetId="159"/>
      <sheetData sheetId="160"/>
      <sheetData sheetId="161"/>
      <sheetData sheetId="162"/>
      <sheetData sheetId="163"/>
      <sheetData sheetId="164"/>
      <sheetData sheetId="165">
        <row r="4">
          <cell r="N4" t="str">
            <v>DN1</v>
          </cell>
        </row>
      </sheetData>
      <sheetData sheetId="166"/>
      <sheetData sheetId="167"/>
      <sheetData sheetId="168"/>
      <sheetData sheetId="169"/>
      <sheetData sheetId="170"/>
      <sheetData sheetId="171"/>
      <sheetData sheetId="172"/>
      <sheetData sheetId="173"/>
      <sheetData sheetId="174"/>
      <sheetData sheetId="175"/>
      <sheetData sheetId="176"/>
      <sheetData sheetId="177"/>
      <sheetData sheetId="178"/>
      <sheetData sheetId="179"/>
      <sheetData sheetId="180"/>
    </sheetDataSet>
  </externalBook>
</externalLink>
</file>

<file path=xl/externalLinks/externalLink1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For Finance Pack"/>
      <sheetName val="A&amp;P"/>
      <sheetName val="F05 Act"/>
      <sheetName val="F06 Act"/>
      <sheetName val="Innovation"/>
      <sheetName val="F05 NSV Mgt"/>
      <sheetName val="AOP"/>
      <sheetName val="Manchester (F05)"/>
      <sheetName val="Sheet1"/>
      <sheetName val="Periodic Tables"/>
      <sheetName val="F07 IOs"/>
      <sheetName val="LE"/>
      <sheetName val="Recovery"/>
      <sheetName val="For_Finance_Pack5"/>
      <sheetName val="F05_Act5"/>
      <sheetName val="F06_Act5"/>
      <sheetName val="F05_NSV_Mgt5"/>
      <sheetName val="Manchester_(F05)5"/>
      <sheetName val="Periodic_Tables5"/>
      <sheetName val="F07_IOs5"/>
      <sheetName val="For_Finance_Pack"/>
      <sheetName val="F05_Act"/>
      <sheetName val="F06_Act"/>
      <sheetName val="F05_NSV_Mgt"/>
      <sheetName val="Manchester_(F05)"/>
      <sheetName val="Periodic_Tables"/>
      <sheetName val="F07_IOs"/>
      <sheetName val="For_Finance_Pack1"/>
      <sheetName val="F05_Act1"/>
      <sheetName val="F06_Act1"/>
      <sheetName val="F05_NSV_Mgt1"/>
      <sheetName val="Manchester_(F05)1"/>
      <sheetName val="Periodic_Tables1"/>
      <sheetName val="F07_IOs1"/>
      <sheetName val="For_Finance_Pack2"/>
      <sheetName val="F05_Act2"/>
      <sheetName val="F06_Act2"/>
      <sheetName val="F05_NSV_Mgt2"/>
      <sheetName val="Manchester_(F05)2"/>
      <sheetName val="Periodic_Tables2"/>
      <sheetName val="F07_IOs2"/>
      <sheetName val="For_Finance_Pack3"/>
      <sheetName val="F05_Act3"/>
      <sheetName val="F06_Act3"/>
      <sheetName val="F05_NSV_Mgt3"/>
      <sheetName val="Manchester_(F05)3"/>
      <sheetName val="Periodic_Tables3"/>
      <sheetName val="F07_IOs3"/>
      <sheetName val="For_Finance_Pack4"/>
      <sheetName val="F05_Act4"/>
      <sheetName val="F06_Act4"/>
      <sheetName val="F05_NSV_Mgt4"/>
      <sheetName val="Manchester_(F05)4"/>
      <sheetName val="Periodic_Tables4"/>
      <sheetName val="F07_IOs4"/>
      <sheetName val="For_Finance_Pack6"/>
      <sheetName val="F05_Act6"/>
      <sheetName val="F06_Act6"/>
      <sheetName val="F05_NSV_Mgt6"/>
      <sheetName val="Manchester_(F05)6"/>
      <sheetName val="Periodic_Tables6"/>
      <sheetName val="F07_IOs6"/>
      <sheetName val="For_Finance_Pack7"/>
      <sheetName val="F05_Act7"/>
      <sheetName val="F06_Act7"/>
      <sheetName val="F05_NSV_Mgt7"/>
      <sheetName val="Manchester_(F05)7"/>
      <sheetName val="Periodic_Tables7"/>
      <sheetName val="F07_IOs7"/>
      <sheetName val="For_Finance_Pack8"/>
      <sheetName val="F05_Act8"/>
      <sheetName val="F06_Act8"/>
      <sheetName val="F05_NSV_Mgt8"/>
      <sheetName val="Manchester_(F05)8"/>
      <sheetName val="Periodic_Tables8"/>
      <sheetName val="F07_IOs8"/>
      <sheetName val="For_Finance_Pack9"/>
      <sheetName val="F05_Act9"/>
      <sheetName val="F06_Act9"/>
      <sheetName val="F05_NSV_Mgt9"/>
      <sheetName val="Manchester_(F05)9"/>
      <sheetName val="Periodic_Tables9"/>
      <sheetName val="F07_IOs9"/>
      <sheetName val="For_Finance_Pack10"/>
      <sheetName val="F05_Act10"/>
      <sheetName val="F06_Act10"/>
      <sheetName val="F05_NSV_Mgt10"/>
      <sheetName val="Manchester_(F05)10"/>
      <sheetName val="Periodic_Tables10"/>
      <sheetName val="F07_IOs10"/>
      <sheetName val="For_Finance_Pack12"/>
      <sheetName val="F05_Act12"/>
      <sheetName val="F06_Act12"/>
      <sheetName val="F05_NSV_Mgt12"/>
      <sheetName val="Manchester_(F05)12"/>
      <sheetName val="Periodic_Tables12"/>
      <sheetName val="F07_IOs12"/>
      <sheetName val="For_Finance_Pack11"/>
      <sheetName val="F05_Act11"/>
      <sheetName val="F06_Act11"/>
      <sheetName val="F05_NSV_Mgt11"/>
      <sheetName val="Manchester_(F05)11"/>
      <sheetName val="Periodic_Tables11"/>
      <sheetName val="F07_IOs11"/>
      <sheetName val="For_Finance_Pack13"/>
      <sheetName val="F05_Act13"/>
      <sheetName val="F06_Act13"/>
      <sheetName val="F05_NSV_Mgt13"/>
      <sheetName val="Manchester_(F05)13"/>
      <sheetName val="Periodic_Tables13"/>
      <sheetName val="F07_IOs13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>
        <row r="44">
          <cell r="C44">
            <v>-800000</v>
          </cell>
          <cell r="D44">
            <v>-805000</v>
          </cell>
          <cell r="E44">
            <v>-848333.33333333337</v>
          </cell>
          <cell r="F44">
            <v>-904666.66666666674</v>
          </cell>
          <cell r="G44">
            <v>-954666.66666666674</v>
          </cell>
          <cell r="H44">
            <v>-1404666.6666666667</v>
          </cell>
          <cell r="I44">
            <v>-1463000</v>
          </cell>
        </row>
        <row r="45">
          <cell r="C45">
            <v>-290489.98499999999</v>
          </cell>
          <cell r="D45">
            <v>-380490</v>
          </cell>
          <cell r="E45">
            <v>-410490</v>
          </cell>
          <cell r="F45">
            <v>-611073.33333333337</v>
          </cell>
          <cell r="G45">
            <v>-629406.66666666674</v>
          </cell>
          <cell r="H45">
            <v>-707750.00000000012</v>
          </cell>
          <cell r="I45">
            <v>-720000.00000000012</v>
          </cell>
        </row>
      </sheetData>
      <sheetData sheetId="12" refreshError="1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/>
      <sheetData sheetId="95"/>
      <sheetData sheetId="96"/>
      <sheetData sheetId="97"/>
      <sheetData sheetId="98"/>
      <sheetData sheetId="99"/>
      <sheetData sheetId="100"/>
      <sheetData sheetId="101"/>
      <sheetData sheetId="102"/>
      <sheetData sheetId="103"/>
      <sheetData sheetId="104"/>
      <sheetData sheetId="105"/>
      <sheetData sheetId="106"/>
      <sheetData sheetId="107"/>
      <sheetData sheetId="108"/>
      <sheetData sheetId="109"/>
      <sheetData sheetId="110"/>
    </sheetDataSet>
  </externalBook>
</externalLink>
</file>

<file path=xl/externalLinks/externalLink1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Pivot"/>
      <sheetName val="salesoffice"/>
      <sheetName val="VIR"/>
      <sheetName val="YINT"/>
      <sheetName val="YFR"/>
      <sheetName val="YCO"/>
      <sheetName val="YBTP"/>
      <sheetName val="YCOS"/>
      <sheetName val="yfrS"/>
      <sheetName val="Model"/>
      <sheetName val="Bulkcost"/>
      <sheetName val="Vtas2000"/>
      <sheetName val="TABLA"/>
      <sheetName val="Sheet3"/>
      <sheetName val="Recovery"/>
      <sheetName val="S. Africa - beverages"/>
      <sheetName val="Drivers"/>
      <sheetName val="N. America"/>
      <sheetName val="Africa &amp; Asia"/>
      <sheetName val="Europe"/>
      <sheetName val="L. America"/>
      <sheetName val="LE"/>
      <sheetName val="S__Africa_-_beverages"/>
      <sheetName val="N__America"/>
      <sheetName val="Africa_&amp;_Asia"/>
      <sheetName val="L__America"/>
      <sheetName val="S__Africa_-_beverages1"/>
      <sheetName val="N__America1"/>
      <sheetName val="Africa_&amp;_Asia1"/>
      <sheetName val="L__America1"/>
      <sheetName val="S__Africa_-_beverages2"/>
      <sheetName val="N__America2"/>
      <sheetName val="Africa_&amp;_Asia2"/>
      <sheetName val="L__America2"/>
      <sheetName val="S__Africa_-_beverages3"/>
      <sheetName val="N__America3"/>
      <sheetName val="Africa_&amp;_Asia3"/>
      <sheetName val="L__America3"/>
      <sheetName val="S__Africa_-_beverages4"/>
      <sheetName val="N__America4"/>
      <sheetName val="Africa_&amp;_Asia4"/>
      <sheetName val="L__America4"/>
      <sheetName val="Year 1 Budget Forecast "/>
      <sheetName val="S__Africa_-_beverages5"/>
      <sheetName val="N__America5"/>
      <sheetName val="Africa_&amp;_Asia5"/>
      <sheetName val="L__America5"/>
      <sheetName val="S__Africa_-_beverages6"/>
      <sheetName val="N__America6"/>
      <sheetName val="Africa_&amp;_Asia6"/>
      <sheetName val="L__America6"/>
      <sheetName val="S__Africa_-_beverages7"/>
      <sheetName val="N__America7"/>
      <sheetName val="Africa_&amp;_Asia7"/>
      <sheetName val="L__America7"/>
      <sheetName val="S__Africa_-_beverages8"/>
      <sheetName val="N__America8"/>
      <sheetName val="Africa_&amp;_Asia8"/>
      <sheetName val="L__America8"/>
      <sheetName val="S__Africa_-_beverages9"/>
      <sheetName val="N__America9"/>
      <sheetName val="Africa_&amp;_Asia9"/>
      <sheetName val="L__America9"/>
      <sheetName val="S__Africa_-_beverages11"/>
      <sheetName val="N__America11"/>
      <sheetName val="Africa_&amp;_Asia11"/>
      <sheetName val="L__America11"/>
      <sheetName val="S__Africa_-_beverages10"/>
      <sheetName val="N__America10"/>
      <sheetName val="Africa_&amp;_Asia10"/>
      <sheetName val="L__America10"/>
      <sheetName val="S__Africa_-_beverages12"/>
      <sheetName val="N__America12"/>
      <sheetName val="Africa_&amp;_Asia12"/>
      <sheetName val="L__America12"/>
      <sheetName val="S__Africa_-_beverages13"/>
      <sheetName val="N__America13"/>
      <sheetName val="Africa_&amp;_Asia13"/>
      <sheetName val="L__America13"/>
    </sheetNames>
    <sheetDataSet>
      <sheetData sheetId="0" refreshError="1"/>
      <sheetData sheetId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>
        <row r="6">
          <cell r="A6" t="str">
            <v>125012DN1BULK</v>
          </cell>
          <cell r="B6">
            <v>125012</v>
          </cell>
          <cell r="C6" t="str">
            <v>Guinness GXS  Bulk            in tankers</v>
          </cell>
          <cell r="D6" t="str">
            <v>STOUT</v>
          </cell>
          <cell r="E6" t="str">
            <v>GNS</v>
          </cell>
          <cell r="F6" t="str">
            <v>DN1</v>
          </cell>
          <cell r="G6" t="str">
            <v>BULK</v>
          </cell>
          <cell r="H6">
            <v>14727.501158056622</v>
          </cell>
          <cell r="I6">
            <v>12502.35672115787</v>
          </cell>
          <cell r="J6">
            <v>20128.79</v>
          </cell>
          <cell r="K6">
            <v>660.53768654827377</v>
          </cell>
          <cell r="L6">
            <v>1063.47</v>
          </cell>
          <cell r="M6">
            <v>1564.6067503504773</v>
          </cell>
          <cell r="N6">
            <v>2519.02</v>
          </cell>
          <cell r="O6">
            <v>16200.25</v>
          </cell>
          <cell r="P6">
            <v>26082.400000000001</v>
          </cell>
          <cell r="Q6">
            <v>1000</v>
          </cell>
          <cell r="R6">
            <v>1472.75</v>
          </cell>
          <cell r="S6">
            <v>2371.13</v>
          </cell>
        </row>
        <row r="7">
          <cell r="A7" t="str">
            <v>125034DN1RUNC</v>
          </cell>
          <cell r="B7">
            <v>125034</v>
          </cell>
          <cell r="C7" t="str">
            <v>Kilkenny      Bulk            in tankers</v>
          </cell>
          <cell r="D7" t="str">
            <v>ALE</v>
          </cell>
          <cell r="E7" t="str">
            <v>KILK</v>
          </cell>
          <cell r="F7" t="str">
            <v>DN1</v>
          </cell>
          <cell r="G7" t="str">
            <v>RUNC</v>
          </cell>
          <cell r="H7">
            <v>15605.509284746115</v>
          </cell>
          <cell r="I7">
            <v>11803.783181844126</v>
          </cell>
          <cell r="J7">
            <v>19004.09</v>
          </cell>
          <cell r="K7">
            <v>2171.8752527307565</v>
          </cell>
          <cell r="L7">
            <v>3496.72</v>
          </cell>
          <cell r="M7">
            <v>1629.8508501712315</v>
          </cell>
          <cell r="N7">
            <v>2624.06</v>
          </cell>
          <cell r="O7">
            <v>17166.060000000001</v>
          </cell>
          <cell r="P7">
            <v>27637.360000000001</v>
          </cell>
          <cell r="Q7">
            <v>1000</v>
          </cell>
          <cell r="R7">
            <v>1560.55</v>
          </cell>
          <cell r="S7">
            <v>2512.4899999999998</v>
          </cell>
        </row>
        <row r="8">
          <cell r="A8" t="str">
            <v>125034KY1BF3</v>
          </cell>
          <cell r="B8">
            <v>125034</v>
          </cell>
          <cell r="C8" t="str">
            <v>Kilkenny      Bulk            in tankers</v>
          </cell>
          <cell r="D8" t="str">
            <v>ALE</v>
          </cell>
          <cell r="E8" t="str">
            <v>SMK</v>
          </cell>
          <cell r="F8" t="str">
            <v>KY1</v>
          </cell>
          <cell r="G8" t="str">
            <v>BF3</v>
          </cell>
          <cell r="H8">
            <v>16042.480895243745</v>
          </cell>
          <cell r="I8">
            <v>12707.96721186745</v>
          </cell>
          <cell r="J8">
            <v>20459.830000000002</v>
          </cell>
          <cell r="K8">
            <v>1746.4405808197973</v>
          </cell>
          <cell r="L8">
            <v>2811.77</v>
          </cell>
          <cell r="M8">
            <v>1588.0731025564974</v>
          </cell>
          <cell r="N8">
            <v>2556.8000000000002</v>
          </cell>
          <cell r="O8">
            <v>17646.73</v>
          </cell>
          <cell r="Q8">
            <v>1200</v>
          </cell>
          <cell r="R8">
            <v>1604.25</v>
          </cell>
          <cell r="S8">
            <v>2582.84</v>
          </cell>
        </row>
        <row r="9">
          <cell r="A9" t="str">
            <v>125036DN1BF3</v>
          </cell>
          <cell r="B9">
            <v>125036</v>
          </cell>
          <cell r="C9" t="str">
            <v>ES77 - 7.3% ABV HG</v>
          </cell>
          <cell r="D9" t="str">
            <v>STOUT</v>
          </cell>
          <cell r="E9" t="str">
            <v>GNS</v>
          </cell>
          <cell r="F9" t="str">
            <v>DN1</v>
          </cell>
          <cell r="G9" t="str">
            <v>BF3</v>
          </cell>
          <cell r="H9">
            <v>15372.271446166014</v>
          </cell>
          <cell r="I9">
            <v>12303.31386769784</v>
          </cell>
          <cell r="J9">
            <v>19808.34</v>
          </cell>
          <cell r="K9">
            <v>1847.7269013131522</v>
          </cell>
          <cell r="L9">
            <v>2974.84</v>
          </cell>
          <cell r="M9">
            <v>1221.2306771550236</v>
          </cell>
          <cell r="N9">
            <v>1966.18</v>
          </cell>
          <cell r="O9">
            <v>16909.5</v>
          </cell>
          <cell r="P9">
            <v>27224.3</v>
          </cell>
          <cell r="Q9">
            <v>1200</v>
          </cell>
          <cell r="R9">
            <v>1537.23</v>
          </cell>
          <cell r="S9">
            <v>2474.94</v>
          </cell>
        </row>
        <row r="10">
          <cell r="A10" t="str">
            <v>125066DN1RUNC</v>
          </cell>
          <cell r="B10">
            <v>125066</v>
          </cell>
          <cell r="C10" t="str">
            <v>FES SG</v>
          </cell>
          <cell r="D10" t="str">
            <v>STOUT</v>
          </cell>
          <cell r="E10" t="str">
            <v>GNS</v>
          </cell>
          <cell r="F10" t="str">
            <v>DN1</v>
          </cell>
          <cell r="G10" t="str">
            <v>RUNC</v>
          </cell>
          <cell r="H10">
            <v>16255.691004741873</v>
          </cell>
          <cell r="I10">
            <v>12881.60665345047</v>
          </cell>
          <cell r="J10">
            <v>20739.39</v>
          </cell>
          <cell r="K10">
            <v>1769.4241403535511</v>
          </cell>
          <cell r="L10">
            <v>2848.77</v>
          </cell>
          <cell r="M10">
            <v>1604.6602109378525</v>
          </cell>
          <cell r="N10">
            <v>2583.5</v>
          </cell>
          <cell r="O10">
            <v>17881.259999999998</v>
          </cell>
          <cell r="P10">
            <v>28788.83</v>
          </cell>
          <cell r="Q10">
            <v>1000</v>
          </cell>
          <cell r="R10">
            <v>1625.57</v>
          </cell>
          <cell r="S10">
            <v>2617.17</v>
          </cell>
        </row>
        <row r="11">
          <cell r="A11" t="str">
            <v>125066DN1BF3</v>
          </cell>
          <cell r="B11">
            <v>125066</v>
          </cell>
          <cell r="C11" t="str">
            <v>FES SG</v>
          </cell>
          <cell r="D11" t="str">
            <v>STOUT</v>
          </cell>
          <cell r="E11" t="str">
            <v>GNS</v>
          </cell>
          <cell r="F11" t="str">
            <v>DN1</v>
          </cell>
          <cell r="G11" t="str">
            <v>BF3</v>
          </cell>
          <cell r="H11">
            <v>15890.591196308125</v>
          </cell>
          <cell r="I11">
            <v>12881.612456618686</v>
          </cell>
          <cell r="J11">
            <v>20739.400000000001</v>
          </cell>
          <cell r="K11">
            <v>1420.898167630937</v>
          </cell>
          <cell r="L11">
            <v>2287.65</v>
          </cell>
          <cell r="M11">
            <v>1588.0805720585015</v>
          </cell>
          <cell r="N11">
            <v>2556.81</v>
          </cell>
          <cell r="O11">
            <v>17479.650000000001</v>
          </cell>
          <cell r="P11">
            <v>28142.240000000002</v>
          </cell>
          <cell r="Q11">
            <v>1200</v>
          </cell>
          <cell r="R11">
            <v>1589.06</v>
          </cell>
          <cell r="S11">
            <v>2558.39</v>
          </cell>
        </row>
        <row r="12">
          <cell r="A12" t="str">
            <v>125071DK2BF3</v>
          </cell>
          <cell r="B12">
            <v>125071</v>
          </cell>
          <cell r="C12" t="str">
            <v>HARP EXPORT SG (HEB)</v>
          </cell>
          <cell r="D12" t="str">
            <v>LAGER</v>
          </cell>
          <cell r="E12" t="str">
            <v>HARP</v>
          </cell>
          <cell r="F12" t="str">
            <v>DK2</v>
          </cell>
          <cell r="G12" t="str">
            <v>BF3</v>
          </cell>
          <cell r="H12">
            <v>14287.295099441215</v>
          </cell>
          <cell r="I12">
            <v>11573.39073428741</v>
          </cell>
          <cell r="J12">
            <v>18633.16</v>
          </cell>
          <cell r="K12">
            <v>1125.8303855191157</v>
          </cell>
          <cell r="L12">
            <v>1812.59</v>
          </cell>
          <cell r="M12">
            <v>1588.0739796346897</v>
          </cell>
          <cell r="N12">
            <v>2556.8000000000002</v>
          </cell>
          <cell r="O12">
            <v>15716.02</v>
          </cell>
          <cell r="Q12">
            <v>1200</v>
          </cell>
          <cell r="R12">
            <v>1428.72</v>
          </cell>
          <cell r="S12">
            <v>2300.2399999999998</v>
          </cell>
        </row>
        <row r="13">
          <cell r="A13" t="str">
            <v>125071DK2RUNC</v>
          </cell>
          <cell r="B13">
            <v>125071</v>
          </cell>
          <cell r="C13" t="str">
            <v>HARP EXPORT SG (HEB)</v>
          </cell>
          <cell r="D13" t="str">
            <v>LAGER</v>
          </cell>
          <cell r="E13" t="str">
            <v>HARP</v>
          </cell>
          <cell r="F13" t="str">
            <v>DK2</v>
          </cell>
          <cell r="G13" t="str">
            <v>RUNC</v>
          </cell>
          <cell r="H13">
            <v>16333.9511584219</v>
          </cell>
          <cell r="I13">
            <v>11573.385149723679</v>
          </cell>
          <cell r="J13">
            <v>18633.150000000001</v>
          </cell>
          <cell r="K13">
            <v>3172.1956316254186</v>
          </cell>
          <cell r="L13">
            <v>5107.2299999999996</v>
          </cell>
          <cell r="M13">
            <v>1588.3703770728032</v>
          </cell>
          <cell r="N13">
            <v>2557.2800000000002</v>
          </cell>
          <cell r="O13">
            <v>17967.349999999999</v>
          </cell>
          <cell r="P13">
            <v>28927.43</v>
          </cell>
          <cell r="Q13">
            <v>1000</v>
          </cell>
          <cell r="R13">
            <v>1633.4</v>
          </cell>
          <cell r="S13">
            <v>2629.77</v>
          </cell>
        </row>
        <row r="14">
          <cell r="A14" t="str">
            <v>125097DN1BF3</v>
          </cell>
          <cell r="B14">
            <v>125097</v>
          </cell>
          <cell r="C14" t="str">
            <v>HIGH GRAVITY BRITISH 6.9%ABV HG</v>
          </cell>
          <cell r="D14" t="str">
            <v>STOUT</v>
          </cell>
          <cell r="E14" t="str">
            <v>GNS</v>
          </cell>
          <cell r="F14" t="str">
            <v>DN1</v>
          </cell>
          <cell r="G14" t="str">
            <v>BF3</v>
          </cell>
          <cell r="H14">
            <v>16252.895840249334</v>
          </cell>
          <cell r="I14">
            <v>12982.781536912829</v>
          </cell>
          <cell r="J14">
            <v>20902.28</v>
          </cell>
          <cell r="K14">
            <v>2280.7436966212035</v>
          </cell>
          <cell r="L14">
            <v>3672</v>
          </cell>
          <cell r="M14">
            <v>989.37060671529935</v>
          </cell>
          <cell r="N14">
            <v>1592.89</v>
          </cell>
          <cell r="O14">
            <v>17878.189999999999</v>
          </cell>
          <cell r="Q14">
            <v>1200</v>
          </cell>
          <cell r="R14">
            <v>1625.29</v>
          </cell>
          <cell r="S14">
            <v>2616.7199999999998</v>
          </cell>
        </row>
        <row r="15">
          <cell r="A15" t="str">
            <v>125097DN1RUNC</v>
          </cell>
          <cell r="B15">
            <v>125097</v>
          </cell>
          <cell r="C15" t="str">
            <v>HIGH GRAVITY BRITISH 6.9%ABV HG</v>
          </cell>
          <cell r="D15" t="str">
            <v>STOUT</v>
          </cell>
          <cell r="E15" t="str">
            <v>GNS</v>
          </cell>
          <cell r="F15" t="str">
            <v>DN1</v>
          </cell>
          <cell r="G15" t="str">
            <v>RUNC</v>
          </cell>
          <cell r="H15">
            <v>16855.610254509254</v>
          </cell>
          <cell r="I15">
            <v>12982.781536912829</v>
          </cell>
          <cell r="J15">
            <v>20902.28</v>
          </cell>
          <cell r="K15">
            <v>2890.5506460557699</v>
          </cell>
          <cell r="L15">
            <v>4653.79</v>
          </cell>
          <cell r="M15">
            <v>982.27807154065522</v>
          </cell>
          <cell r="N15">
            <v>1581.47</v>
          </cell>
          <cell r="O15">
            <v>18541.169999999998</v>
          </cell>
          <cell r="P15">
            <v>29851.279999999999</v>
          </cell>
          <cell r="Q15">
            <v>1000</v>
          </cell>
          <cell r="R15">
            <v>1685.56</v>
          </cell>
          <cell r="S15">
            <v>2713.75</v>
          </cell>
        </row>
        <row r="16">
          <cell r="A16" t="str">
            <v>125175DK2BF3</v>
          </cell>
          <cell r="B16">
            <v>125175</v>
          </cell>
          <cell r="C16" t="str">
            <v>Hoffmans RoI Lager Can (HFC)</v>
          </cell>
          <cell r="D16" t="str">
            <v>LAGER</v>
          </cell>
          <cell r="E16" t="str">
            <v>HOF</v>
          </cell>
          <cell r="F16" t="str">
            <v>DK2</v>
          </cell>
          <cell r="G16" t="str">
            <v>BF3</v>
          </cell>
          <cell r="H16">
            <v>12957.875134050986</v>
          </cell>
          <cell r="I16">
            <v>10243.969950756926</v>
          </cell>
          <cell r="J16">
            <v>16492.79</v>
          </cell>
          <cell r="K16">
            <v>1125.828392886724</v>
          </cell>
          <cell r="L16">
            <v>1812.58</v>
          </cell>
          <cell r="M16">
            <v>1588.0767904073368</v>
          </cell>
          <cell r="N16">
            <v>2556.8000000000002</v>
          </cell>
          <cell r="O16">
            <v>14253.66</v>
          </cell>
          <cell r="P16">
            <v>22948.39</v>
          </cell>
          <cell r="Q16">
            <v>1200</v>
          </cell>
          <cell r="R16">
            <v>1295.78</v>
          </cell>
          <cell r="S16">
            <v>2086.21</v>
          </cell>
        </row>
        <row r="17">
          <cell r="A17" t="str">
            <v>125176DK2BF3</v>
          </cell>
          <cell r="B17">
            <v>125176</v>
          </cell>
          <cell r="C17" t="str">
            <v>Satzenbrau RoI/NI Lager for Bottling-ZAB</v>
          </cell>
          <cell r="D17" t="str">
            <v>LAGER</v>
          </cell>
          <cell r="E17" t="str">
            <v>SATZ</v>
          </cell>
          <cell r="F17" t="str">
            <v>DK2</v>
          </cell>
          <cell r="G17" t="str">
            <v>BF3</v>
          </cell>
          <cell r="H17">
            <v>14313.401122087169</v>
          </cell>
          <cell r="I17">
            <v>11599.496689727792</v>
          </cell>
          <cell r="J17">
            <v>18675.189999999999</v>
          </cell>
          <cell r="K17">
            <v>1125.8302218347746</v>
          </cell>
          <cell r="L17">
            <v>1812.59</v>
          </cell>
          <cell r="M17">
            <v>1588.0742105246034</v>
          </cell>
          <cell r="N17">
            <v>2556.8000000000002</v>
          </cell>
          <cell r="O17">
            <v>15744.74</v>
          </cell>
          <cell r="P17">
            <v>25349.03</v>
          </cell>
          <cell r="Q17">
            <v>1200</v>
          </cell>
          <cell r="R17">
            <v>1431.34</v>
          </cell>
          <cell r="S17">
            <v>2304.46</v>
          </cell>
        </row>
        <row r="18">
          <cell r="A18" t="str">
            <v>125177DK2BF3</v>
          </cell>
          <cell r="B18">
            <v>125177</v>
          </cell>
          <cell r="C18" t="str">
            <v>Satzenbrau RoI/NI Lager for Canning(ZAC)</v>
          </cell>
          <cell r="D18" t="str">
            <v>LAGER</v>
          </cell>
          <cell r="E18" t="str">
            <v>SATZ</v>
          </cell>
          <cell r="F18" t="str">
            <v>DK2</v>
          </cell>
          <cell r="G18" t="str">
            <v>BF3</v>
          </cell>
          <cell r="H18">
            <v>14313.324861915404</v>
          </cell>
          <cell r="I18">
            <v>11599.420107198046</v>
          </cell>
          <cell r="J18">
            <v>18675.07</v>
          </cell>
          <cell r="K18">
            <v>1125.8294367093999</v>
          </cell>
          <cell r="L18">
            <v>1812.59</v>
          </cell>
          <cell r="M18">
            <v>1588.0753180079569</v>
          </cell>
          <cell r="N18">
            <v>2556.8000000000002</v>
          </cell>
          <cell r="O18">
            <v>15744.66</v>
          </cell>
          <cell r="P18">
            <v>25348.9</v>
          </cell>
          <cell r="Q18">
            <v>1200</v>
          </cell>
          <cell r="R18">
            <v>1431.34</v>
          </cell>
          <cell r="S18">
            <v>2304.46</v>
          </cell>
        </row>
        <row r="19">
          <cell r="A19" t="str">
            <v>125184DK2BF3</v>
          </cell>
          <cell r="B19">
            <v>125184</v>
          </cell>
          <cell r="C19" t="str">
            <v>Carlsberg Xprt Lgr Bttl/Can ROI(CRP)</v>
          </cell>
          <cell r="D19" t="str">
            <v>LAGER</v>
          </cell>
          <cell r="E19" t="str">
            <v>CAR</v>
          </cell>
          <cell r="F19" t="str">
            <v>DK2</v>
          </cell>
          <cell r="G19" t="str">
            <v>BF3</v>
          </cell>
          <cell r="H19">
            <v>12669.647214395902</v>
          </cell>
          <cell r="I19">
            <v>9955.7420311018413</v>
          </cell>
          <cell r="J19">
            <v>16028.74</v>
          </cell>
          <cell r="K19">
            <v>1125.8283928867238</v>
          </cell>
          <cell r="L19">
            <v>1812.58</v>
          </cell>
          <cell r="M19">
            <v>1588.0767904073371</v>
          </cell>
          <cell r="N19">
            <v>2556.8000000000002</v>
          </cell>
          <cell r="O19">
            <v>13936.61</v>
          </cell>
          <cell r="P19">
            <v>22437.94</v>
          </cell>
          <cell r="Q19">
            <v>1200</v>
          </cell>
          <cell r="R19">
            <v>1266.96</v>
          </cell>
          <cell r="S19">
            <v>2039.81</v>
          </cell>
        </row>
        <row r="20">
          <cell r="A20" t="str">
            <v>125188DK2BF3</v>
          </cell>
          <cell r="B20">
            <v>125188</v>
          </cell>
          <cell r="C20" t="str">
            <v>Carlsberg Pilsner Lager B/C-NI(CLP)</v>
          </cell>
          <cell r="D20" t="str">
            <v>LAGER</v>
          </cell>
          <cell r="E20" t="str">
            <v>CAR</v>
          </cell>
          <cell r="F20" t="str">
            <v>DK2</v>
          </cell>
          <cell r="G20" t="str">
            <v>BF3</v>
          </cell>
          <cell r="H20">
            <v>12491.800813923926</v>
          </cell>
          <cell r="I20">
            <v>9777.8951323057172</v>
          </cell>
          <cell r="J20">
            <v>15742.41</v>
          </cell>
          <cell r="K20">
            <v>1125.8271791985858</v>
          </cell>
          <cell r="L20">
            <v>1812.58</v>
          </cell>
          <cell r="M20">
            <v>1588.0785024196232</v>
          </cell>
          <cell r="N20">
            <v>2556.81</v>
          </cell>
          <cell r="O20">
            <v>13740.98</v>
          </cell>
          <cell r="P20">
            <v>22122.98</v>
          </cell>
          <cell r="Q20">
            <v>1200</v>
          </cell>
          <cell r="R20">
            <v>1249.18</v>
          </cell>
          <cell r="S20">
            <v>2011.18</v>
          </cell>
        </row>
        <row r="21">
          <cell r="A21" t="str">
            <v>125190DK2BF3</v>
          </cell>
          <cell r="B21">
            <v>125190</v>
          </cell>
          <cell r="C21" t="str">
            <v>Harp Export Lager Can (HEC)</v>
          </cell>
          <cell r="D21" t="str">
            <v>LAGER</v>
          </cell>
          <cell r="E21" t="str">
            <v>HARP</v>
          </cell>
          <cell r="F21" t="str">
            <v>DK2</v>
          </cell>
          <cell r="G21" t="str">
            <v>BF3</v>
          </cell>
          <cell r="H21">
            <v>13832.989971748982</v>
          </cell>
          <cell r="I21">
            <v>11119.08415075863</v>
          </cell>
          <cell r="J21">
            <v>17901.73</v>
          </cell>
          <cell r="K21">
            <v>1125.8268397538341</v>
          </cell>
          <cell r="L21">
            <v>1812.58</v>
          </cell>
          <cell r="M21">
            <v>1588.0789812365192</v>
          </cell>
          <cell r="N21">
            <v>2556.81</v>
          </cell>
          <cell r="O21">
            <v>15216.29</v>
          </cell>
          <cell r="P21">
            <v>24498.23</v>
          </cell>
          <cell r="Q21">
            <v>1200</v>
          </cell>
          <cell r="R21">
            <v>1383.3</v>
          </cell>
          <cell r="S21">
            <v>2227.11</v>
          </cell>
        </row>
        <row r="22">
          <cell r="A22" t="str">
            <v>125191DK2BF3</v>
          </cell>
          <cell r="B22">
            <v>125191</v>
          </cell>
          <cell r="C22" t="str">
            <v>Sapporo Lager-Bottle/Can (SPP)</v>
          </cell>
          <cell r="D22" t="str">
            <v>LAGER</v>
          </cell>
          <cell r="E22" t="str">
            <v>SAPP</v>
          </cell>
          <cell r="F22" t="str">
            <v>DK2</v>
          </cell>
          <cell r="G22" t="str">
            <v>BF3</v>
          </cell>
          <cell r="H22">
            <v>13948.844989457368</v>
          </cell>
          <cell r="I22">
            <v>11234.939617175587</v>
          </cell>
          <cell r="J22">
            <v>18088.25</v>
          </cell>
          <cell r="K22">
            <v>1125.8279325986084</v>
          </cell>
          <cell r="L22">
            <v>1812.58</v>
          </cell>
          <cell r="M22">
            <v>1588.0774396831739</v>
          </cell>
          <cell r="N22">
            <v>2556.8000000000002</v>
          </cell>
          <cell r="O22">
            <v>15343.73</v>
          </cell>
          <cell r="P22">
            <v>24703.41</v>
          </cell>
          <cell r="Q22">
            <v>1200</v>
          </cell>
          <cell r="R22">
            <v>1394.89</v>
          </cell>
          <cell r="S22">
            <v>2245.77</v>
          </cell>
        </row>
        <row r="23">
          <cell r="A23" t="str">
            <v>125232DN1BF3</v>
          </cell>
          <cell r="B23">
            <v>125232</v>
          </cell>
          <cell r="C23" t="str">
            <v>ES71 - HIGH GRAVITY</v>
          </cell>
          <cell r="D23" t="str">
            <v>STOUT</v>
          </cell>
          <cell r="E23" t="str">
            <v>GNS</v>
          </cell>
          <cell r="F23" t="str">
            <v>DN1</v>
          </cell>
          <cell r="G23" t="str">
            <v>BF3</v>
          </cell>
          <cell r="H23">
            <v>16639.383562399831</v>
          </cell>
          <cell r="I23">
            <v>13520.180991303274</v>
          </cell>
          <cell r="J23">
            <v>21767.49</v>
          </cell>
          <cell r="K23">
            <v>1978.9524450740739</v>
          </cell>
          <cell r="L23">
            <v>3186.11</v>
          </cell>
          <cell r="M23">
            <v>1140.2501260224835</v>
          </cell>
          <cell r="N23">
            <v>1835.8</v>
          </cell>
          <cell r="O23">
            <v>18303.32</v>
          </cell>
          <cell r="P23">
            <v>29468.35</v>
          </cell>
          <cell r="Q23">
            <v>1200</v>
          </cell>
          <cell r="R23">
            <v>1663.94</v>
          </cell>
          <cell r="S23">
            <v>2678.94</v>
          </cell>
        </row>
        <row r="24">
          <cell r="A24" t="str">
            <v>125254DN1RUNC</v>
          </cell>
          <cell r="B24">
            <v>125254</v>
          </cell>
          <cell r="C24" t="str">
            <v>KILKENNY EUROPE 4.35 DRAUGHT CAN (KCEC)</v>
          </cell>
          <cell r="D24" t="str">
            <v>ALE</v>
          </cell>
          <cell r="E24" t="str">
            <v>KILK</v>
          </cell>
          <cell r="F24" t="str">
            <v>DN1</v>
          </cell>
          <cell r="G24" t="str">
            <v>RUNC</v>
          </cell>
          <cell r="H24">
            <v>14646.632939278466</v>
          </cell>
          <cell r="I24">
            <v>10844.906920002013</v>
          </cell>
          <cell r="J24">
            <v>17460.3</v>
          </cell>
          <cell r="K24">
            <v>2171.8749176456395</v>
          </cell>
          <cell r="L24">
            <v>3496.72</v>
          </cell>
          <cell r="M24">
            <v>1629.8511016308153</v>
          </cell>
          <cell r="N24">
            <v>2624.06</v>
          </cell>
          <cell r="O24">
            <v>16111.3</v>
          </cell>
          <cell r="P24">
            <v>25939.19</v>
          </cell>
          <cell r="Q24">
            <v>1000</v>
          </cell>
          <cell r="R24">
            <v>1464.67</v>
          </cell>
          <cell r="S24">
            <v>2358.12</v>
          </cell>
        </row>
        <row r="25">
          <cell r="A25" t="str">
            <v>125257DK2BF3</v>
          </cell>
          <cell r="B25">
            <v>125257</v>
          </cell>
          <cell r="C25" t="str">
            <v>KALIBER UK FROM PUREMALT HG</v>
          </cell>
          <cell r="D25" t="str">
            <v>NAB/LABS</v>
          </cell>
          <cell r="E25" t="str">
            <v>KAL</v>
          </cell>
          <cell r="F25" t="str">
            <v>DK2</v>
          </cell>
          <cell r="G25" t="str">
            <v>BF3</v>
          </cell>
          <cell r="H25">
            <v>18733.398042159446</v>
          </cell>
          <cell r="I25">
            <v>12575.973181932201</v>
          </cell>
          <cell r="J25">
            <v>20247.32</v>
          </cell>
          <cell r="K25">
            <v>4998.4594025794931</v>
          </cell>
          <cell r="L25">
            <v>8047.52</v>
          </cell>
          <cell r="M25">
            <v>1158.9654576477512</v>
          </cell>
          <cell r="N25">
            <v>1865.93</v>
          </cell>
          <cell r="O25">
            <v>20606.740000000002</v>
          </cell>
          <cell r="Q25">
            <v>1200</v>
          </cell>
          <cell r="R25">
            <v>1873.34</v>
          </cell>
          <cell r="S25">
            <v>3016.08</v>
          </cell>
        </row>
        <row r="26">
          <cell r="A26" t="str">
            <v>125257DK2RUNC</v>
          </cell>
          <cell r="B26">
            <v>125257</v>
          </cell>
          <cell r="C26" t="str">
            <v>KALIBER UK FROM PUREMALT HG</v>
          </cell>
          <cell r="D26" t="str">
            <v>NAB/LABS</v>
          </cell>
          <cell r="E26" t="str">
            <v>KAL</v>
          </cell>
          <cell r="F26" t="str">
            <v>DK2</v>
          </cell>
          <cell r="G26" t="str">
            <v>RUNC</v>
          </cell>
          <cell r="H26">
            <v>18082.455244414756</v>
          </cell>
          <cell r="I26">
            <v>12575.973181932201</v>
          </cell>
          <cell r="J26">
            <v>20247.32</v>
          </cell>
          <cell r="K26">
            <v>4347.5166048348028</v>
          </cell>
          <cell r="L26">
            <v>6999.5</v>
          </cell>
          <cell r="M26">
            <v>1158.9654576477515</v>
          </cell>
          <cell r="N26">
            <v>1865.93</v>
          </cell>
          <cell r="O26">
            <v>19890.7</v>
          </cell>
          <cell r="P26">
            <v>32024.03</v>
          </cell>
          <cell r="Q26">
            <v>1000</v>
          </cell>
          <cell r="R26">
            <v>1808.24</v>
          </cell>
          <cell r="S26">
            <v>2911.27</v>
          </cell>
        </row>
        <row r="27">
          <cell r="A27" t="str">
            <v>125257DK2RUNC</v>
          </cell>
          <cell r="B27">
            <v>125257</v>
          </cell>
          <cell r="C27" t="str">
            <v>KALIBER UK FROM PUREMALT HG</v>
          </cell>
          <cell r="D27" t="str">
            <v>NAB/LABS</v>
          </cell>
          <cell r="E27" t="str">
            <v>KAL</v>
          </cell>
          <cell r="F27" t="str">
            <v>DK2</v>
          </cell>
          <cell r="G27" t="str">
            <v>RUNC</v>
          </cell>
          <cell r="H27">
            <v>18082.455244414759</v>
          </cell>
          <cell r="I27">
            <v>12575.973181932204</v>
          </cell>
          <cell r="J27">
            <v>20247.32</v>
          </cell>
          <cell r="K27">
            <v>4347.5166048348037</v>
          </cell>
          <cell r="L27">
            <v>6999.5</v>
          </cell>
          <cell r="M27">
            <v>1158.9654576477512</v>
          </cell>
          <cell r="N27">
            <v>1865.93</v>
          </cell>
          <cell r="O27">
            <v>19890.7</v>
          </cell>
          <cell r="P27">
            <v>32024.03</v>
          </cell>
          <cell r="Q27">
            <v>1000</v>
          </cell>
          <cell r="R27">
            <v>1808.24</v>
          </cell>
          <cell r="S27">
            <v>2911.27</v>
          </cell>
        </row>
        <row r="28">
          <cell r="A28" t="str">
            <v>125297KY1BF3</v>
          </cell>
          <cell r="B28">
            <v>125297</v>
          </cell>
          <cell r="C28" t="str">
            <v>Filtered High Gravity Budweiser (BDHB)</v>
          </cell>
          <cell r="D28" t="str">
            <v>LAGER</v>
          </cell>
          <cell r="E28" t="str">
            <v>BUD</v>
          </cell>
          <cell r="F28" t="str">
            <v>KY1</v>
          </cell>
          <cell r="G28" t="str">
            <v>BF3</v>
          </cell>
          <cell r="H28">
            <v>22289.612840422531</v>
          </cell>
          <cell r="I28">
            <v>18696.632643104203</v>
          </cell>
          <cell r="J28">
            <v>30101.58</v>
          </cell>
          <cell r="K28">
            <v>2470.2121206885345</v>
          </cell>
          <cell r="L28">
            <v>3977.04</v>
          </cell>
          <cell r="M28">
            <v>1122.7680766297926</v>
          </cell>
          <cell r="N28">
            <v>1807.66</v>
          </cell>
          <cell r="O28">
            <v>24518.57</v>
          </cell>
          <cell r="P28">
            <v>39474.9</v>
          </cell>
          <cell r="Q28">
            <v>1200</v>
          </cell>
          <cell r="R28">
            <v>2228.96</v>
          </cell>
          <cell r="S28">
            <v>3588.63</v>
          </cell>
        </row>
        <row r="29">
          <cell r="A29" t="str">
            <v>125299DN1RUNC</v>
          </cell>
          <cell r="B29">
            <v>125299</v>
          </cell>
          <cell r="C29" t="str">
            <v>Filtered High Gravity Kilkenny (KCHC)</v>
          </cell>
          <cell r="D29" t="str">
            <v>ALE</v>
          </cell>
          <cell r="E29" t="str">
            <v>KILK</v>
          </cell>
          <cell r="F29" t="str">
            <v>DN1</v>
          </cell>
          <cell r="G29" t="str">
            <v>RUNC</v>
          </cell>
          <cell r="H29">
            <v>17823.3386978202</v>
          </cell>
          <cell r="I29">
            <v>13585.365504374182</v>
          </cell>
          <cell r="J29">
            <v>21872.44</v>
          </cell>
          <cell r="K29">
            <v>3093.8052824090582</v>
          </cell>
          <cell r="L29">
            <v>4981.03</v>
          </cell>
          <cell r="M29">
            <v>1144.1679110369589</v>
          </cell>
          <cell r="N29">
            <v>1842.11</v>
          </cell>
          <cell r="O29">
            <v>19605.669999999998</v>
          </cell>
          <cell r="P29">
            <v>31565.13</v>
          </cell>
          <cell r="Q29">
            <v>1000</v>
          </cell>
          <cell r="R29">
            <v>1782.33</v>
          </cell>
          <cell r="S29">
            <v>2869.55</v>
          </cell>
        </row>
        <row r="30">
          <cell r="A30" t="str">
            <v>125301DK2BF3</v>
          </cell>
          <cell r="B30">
            <v>125301</v>
          </cell>
          <cell r="C30" t="str">
            <v>Filtered High Gravity HN/HS</v>
          </cell>
          <cell r="D30" t="str">
            <v>LAGER</v>
          </cell>
          <cell r="E30" t="str">
            <v>HARP</v>
          </cell>
          <cell r="F30" t="str">
            <v>DK2</v>
          </cell>
          <cell r="G30" t="str">
            <v>BF3</v>
          </cell>
          <cell r="H30">
            <v>15912.472033445334</v>
          </cell>
          <cell r="I30">
            <v>13158.544751091173</v>
          </cell>
          <cell r="J30">
            <v>21185.26</v>
          </cell>
          <cell r="K30">
            <v>1705.7902343818373</v>
          </cell>
          <cell r="L30">
            <v>2746.32</v>
          </cell>
          <cell r="M30">
            <v>1048.1370479723246</v>
          </cell>
          <cell r="N30">
            <v>1687.5</v>
          </cell>
          <cell r="O30">
            <v>17503.72</v>
          </cell>
          <cell r="P30">
            <v>28180.99</v>
          </cell>
          <cell r="Q30">
            <v>1200</v>
          </cell>
          <cell r="R30">
            <v>1591.25</v>
          </cell>
          <cell r="S30">
            <v>2561.91</v>
          </cell>
        </row>
        <row r="31">
          <cell r="A31" t="str">
            <v>125315DK2BF3</v>
          </cell>
          <cell r="B31">
            <v>125315</v>
          </cell>
          <cell r="C31" t="str">
            <v>Filtered High Gravity Steiger - SN</v>
          </cell>
          <cell r="D31" t="str">
            <v>LAGER</v>
          </cell>
          <cell r="E31" t="str">
            <v>STEI</v>
          </cell>
          <cell r="F31" t="str">
            <v>DK2</v>
          </cell>
          <cell r="G31" t="str">
            <v>BF3</v>
          </cell>
          <cell r="H31">
            <v>16099.107678438028</v>
          </cell>
          <cell r="I31">
            <v>13158.945563256726</v>
          </cell>
          <cell r="J31">
            <v>21185.9</v>
          </cell>
          <cell r="K31">
            <v>2081.0118025706747</v>
          </cell>
          <cell r="L31">
            <v>3350.43</v>
          </cell>
          <cell r="M31">
            <v>859.15031261062688</v>
          </cell>
          <cell r="N31">
            <v>1383.23</v>
          </cell>
          <cell r="O31">
            <v>17709.02</v>
          </cell>
          <cell r="P31">
            <v>28511.52</v>
          </cell>
          <cell r="Q31">
            <v>1200</v>
          </cell>
          <cell r="R31">
            <v>1609.91</v>
          </cell>
          <cell r="S31">
            <v>2591.96</v>
          </cell>
        </row>
        <row r="32">
          <cell r="A32" t="str">
            <v>125320DK2BF3</v>
          </cell>
          <cell r="B32">
            <v>125320</v>
          </cell>
          <cell r="C32" t="str">
            <v>Filtered High Gravity Sapporo - SP</v>
          </cell>
          <cell r="D32" t="str">
            <v>LAGER</v>
          </cell>
          <cell r="E32" t="str">
            <v>HARP</v>
          </cell>
          <cell r="F32" t="str">
            <v>DK2</v>
          </cell>
          <cell r="G32" t="str">
            <v>BF3</v>
          </cell>
          <cell r="H32">
            <v>15912.200035212685</v>
          </cell>
          <cell r="I32">
            <v>13158.268800175805</v>
          </cell>
          <cell r="J32">
            <v>21184.81</v>
          </cell>
          <cell r="K32">
            <v>1705.8004865681528</v>
          </cell>
          <cell r="L32">
            <v>2746.34</v>
          </cell>
          <cell r="M32">
            <v>1048.1307484687284</v>
          </cell>
          <cell r="N32">
            <v>1687.49</v>
          </cell>
          <cell r="O32">
            <v>17503.419999999998</v>
          </cell>
          <cell r="P32">
            <v>28180.51</v>
          </cell>
          <cell r="Q32">
            <v>1200</v>
          </cell>
          <cell r="R32">
            <v>1591.22</v>
          </cell>
          <cell r="S32">
            <v>2561.86</v>
          </cell>
        </row>
        <row r="33">
          <cell r="A33" t="str">
            <v>125328WD1BF3</v>
          </cell>
          <cell r="B33">
            <v>125328</v>
          </cell>
          <cell r="C33" t="str">
            <v>MACARDLES BULK FOR B &amp; C  (6.0%)</v>
          </cell>
          <cell r="D33" t="str">
            <v>ALE</v>
          </cell>
          <cell r="E33" t="str">
            <v>MAC</v>
          </cell>
          <cell r="F33" t="str">
            <v>WD1</v>
          </cell>
          <cell r="G33" t="str">
            <v>BF3</v>
          </cell>
          <cell r="H33">
            <v>15034.065313684538</v>
          </cell>
          <cell r="I33">
            <v>11339.83655777338</v>
          </cell>
          <cell r="J33">
            <v>18257.14</v>
          </cell>
          <cell r="K33">
            <v>2646.0863509541045</v>
          </cell>
          <cell r="L33">
            <v>4260.2</v>
          </cell>
          <cell r="M33">
            <v>1048.1424049570526</v>
          </cell>
          <cell r="N33">
            <v>1687.51</v>
          </cell>
          <cell r="O33">
            <v>16537.47</v>
          </cell>
          <cell r="P33">
            <v>26625.33</v>
          </cell>
          <cell r="Q33">
            <v>1200</v>
          </cell>
          <cell r="R33">
            <v>1503.4</v>
          </cell>
          <cell r="S33">
            <v>2420.4699999999998</v>
          </cell>
        </row>
        <row r="34">
          <cell r="A34" t="str">
            <v>125330WD1BF3</v>
          </cell>
          <cell r="B34">
            <v>125330</v>
          </cell>
          <cell r="C34" t="str">
            <v>FILTERED HG SMITHWICKS FOR B&amp;C (6.0 %)</v>
          </cell>
          <cell r="D34" t="str">
            <v>ALE</v>
          </cell>
          <cell r="E34" t="str">
            <v>SMK</v>
          </cell>
          <cell r="F34" t="str">
            <v>WD1</v>
          </cell>
          <cell r="G34" t="str">
            <v>BF3</v>
          </cell>
          <cell r="H34">
            <v>15572.126631023038</v>
          </cell>
          <cell r="I34">
            <v>11807.87923750192</v>
          </cell>
          <cell r="J34">
            <v>19010.689999999999</v>
          </cell>
          <cell r="K34">
            <v>2759.0012813153057</v>
          </cell>
          <cell r="L34">
            <v>4441.99</v>
          </cell>
          <cell r="M34">
            <v>1005.2461122058128</v>
          </cell>
          <cell r="N34">
            <v>1618.45</v>
          </cell>
          <cell r="O34">
            <v>17129.34</v>
          </cell>
          <cell r="P34">
            <v>27578.240000000002</v>
          </cell>
          <cell r="Q34">
            <v>1200</v>
          </cell>
          <cell r="R34">
            <v>1557.21</v>
          </cell>
          <cell r="S34">
            <v>2507.11</v>
          </cell>
        </row>
        <row r="35">
          <cell r="A35" t="str">
            <v>125338DK2RUNC</v>
          </cell>
          <cell r="B35">
            <v>125338</v>
          </cell>
          <cell r="C35" t="str">
            <v>Kaliber Feedstock (KFUS) for USA</v>
          </cell>
          <cell r="D35" t="str">
            <v>NAB/LABS</v>
          </cell>
          <cell r="E35" t="str">
            <v>KAL</v>
          </cell>
          <cell r="F35" t="str">
            <v>DK2</v>
          </cell>
          <cell r="G35" t="str">
            <v>RUNC</v>
          </cell>
          <cell r="H35">
            <v>18768.13025547803</v>
          </cell>
          <cell r="I35">
            <v>12715.470902948056</v>
          </cell>
          <cell r="J35">
            <v>20471.91</v>
          </cell>
          <cell r="K35">
            <v>5056.1202412959155</v>
          </cell>
          <cell r="L35">
            <v>8140.35</v>
          </cell>
          <cell r="M35">
            <v>996.53911123405851</v>
          </cell>
          <cell r="N35">
            <v>1604.43</v>
          </cell>
          <cell r="O35">
            <v>20644.939999999999</v>
          </cell>
          <cell r="P35">
            <v>33238.35</v>
          </cell>
          <cell r="Q35">
            <v>1000</v>
          </cell>
          <cell r="R35">
            <v>1876.8097445219682</v>
          </cell>
          <cell r="S35">
            <v>3021.66</v>
          </cell>
        </row>
        <row r="36">
          <cell r="A36" t="str">
            <v>125219Boughtbf3</v>
          </cell>
          <cell r="B36">
            <v>125219</v>
          </cell>
          <cell r="F36" t="str">
            <v>Bought</v>
          </cell>
          <cell r="G36" t="str">
            <v>bf3</v>
          </cell>
        </row>
        <row r="37">
          <cell r="A37" t="str">
            <v>125257BoughtBF3</v>
          </cell>
          <cell r="B37">
            <v>125257</v>
          </cell>
          <cell r="F37" t="str">
            <v>Bought</v>
          </cell>
          <cell r="G37" t="str">
            <v>BF3</v>
          </cell>
        </row>
        <row r="38">
          <cell r="A38" t="str">
            <v>125310BoughtRUNC</v>
          </cell>
          <cell r="B38">
            <v>125310</v>
          </cell>
          <cell r="F38" t="str">
            <v>Bought</v>
          </cell>
          <cell r="G38" t="str">
            <v>RUNC</v>
          </cell>
        </row>
        <row r="39">
          <cell r="A39" t="str">
            <v>125257BoughtRUNC</v>
          </cell>
          <cell r="B39">
            <v>125257</v>
          </cell>
          <cell r="F39" t="str">
            <v>Bought</v>
          </cell>
          <cell r="G39" t="str">
            <v>RUNC</v>
          </cell>
        </row>
        <row r="40">
          <cell r="A40" t="str">
            <v>125311BoughtBF3</v>
          </cell>
          <cell r="B40">
            <v>125311</v>
          </cell>
          <cell r="F40" t="str">
            <v>Bought</v>
          </cell>
          <cell r="G40" t="str">
            <v>BF3</v>
          </cell>
        </row>
        <row r="41">
          <cell r="A41" t="str">
            <v>125316BoughtBF3</v>
          </cell>
          <cell r="B41">
            <v>125316</v>
          </cell>
          <cell r="C41" t="str">
            <v>Bought</v>
          </cell>
          <cell r="F41" t="str">
            <v>Bought</v>
          </cell>
          <cell r="G41" t="str">
            <v>BF3</v>
          </cell>
        </row>
        <row r="42">
          <cell r="A42" t="str">
            <v>125163DN1DN1</v>
          </cell>
          <cell r="B42">
            <v>125163</v>
          </cell>
          <cell r="F42" t="str">
            <v>DN1</v>
          </cell>
          <cell r="G42" t="str">
            <v>DN1</v>
          </cell>
        </row>
        <row r="43">
          <cell r="A43" t="str">
            <v>125012DN1DN1</v>
          </cell>
          <cell r="B43">
            <v>125012</v>
          </cell>
          <cell r="F43" t="str">
            <v>DN1</v>
          </cell>
          <cell r="G43" t="str">
            <v>DN1</v>
          </cell>
        </row>
        <row r="44">
          <cell r="A44" t="str">
            <v>125313BoughtBF3</v>
          </cell>
          <cell r="B44">
            <v>125313</v>
          </cell>
          <cell r="F44" t="str">
            <v>Bought</v>
          </cell>
          <cell r="G44" t="str">
            <v>BF3</v>
          </cell>
        </row>
        <row r="45">
          <cell r="A45" t="str">
            <v>125308BoughtRUNC</v>
          </cell>
          <cell r="B45">
            <v>125308</v>
          </cell>
          <cell r="C45" t="str">
            <v>Bought</v>
          </cell>
          <cell r="F45" t="str">
            <v>Bought</v>
          </cell>
          <cell r="G45" t="str">
            <v>RUNC</v>
          </cell>
        </row>
        <row r="46">
          <cell r="A46" t="str">
            <v>125216BoughtBF3</v>
          </cell>
          <cell r="B46">
            <v>125216</v>
          </cell>
          <cell r="C46" t="str">
            <v>Bought</v>
          </cell>
          <cell r="F46" t="str">
            <v>Bought</v>
          </cell>
          <cell r="G46" t="str">
            <v>BF3</v>
          </cell>
        </row>
        <row r="47">
          <cell r="A47" t="str">
            <v>125185DN1DN1</v>
          </cell>
          <cell r="B47">
            <v>125185</v>
          </cell>
          <cell r="C47" t="str">
            <v>DN1</v>
          </cell>
          <cell r="F47" t="str">
            <v>DN1</v>
          </cell>
          <cell r="G47" t="str">
            <v>DN1</v>
          </cell>
        </row>
        <row r="48">
          <cell r="A48" t="str">
            <v>125205DN1DN1</v>
          </cell>
          <cell r="B48">
            <v>125205</v>
          </cell>
          <cell r="C48" t="str">
            <v>DN1</v>
          </cell>
          <cell r="F48" t="str">
            <v>DN1</v>
          </cell>
          <cell r="G48" t="str">
            <v>DN1</v>
          </cell>
        </row>
        <row r="49">
          <cell r="A49" t="str">
            <v>125161DK2DK2</v>
          </cell>
          <cell r="B49">
            <v>125161</v>
          </cell>
          <cell r="C49" t="str">
            <v>DK2</v>
          </cell>
          <cell r="F49" t="str">
            <v>DK2</v>
          </cell>
          <cell r="G49" t="str">
            <v>DK2</v>
          </cell>
        </row>
        <row r="50">
          <cell r="A50" t="str">
            <v>125201KY1KY1</v>
          </cell>
          <cell r="B50">
            <v>125201</v>
          </cell>
          <cell r="C50" t="str">
            <v>KY1</v>
          </cell>
          <cell r="F50" t="str">
            <v>KY1</v>
          </cell>
          <cell r="G50" t="str">
            <v>KY1</v>
          </cell>
        </row>
        <row r="51">
          <cell r="A51" t="str">
            <v>125163DN1DN1</v>
          </cell>
          <cell r="B51">
            <v>125163</v>
          </cell>
          <cell r="C51" t="str">
            <v>DN1</v>
          </cell>
          <cell r="F51" t="str">
            <v>DN1</v>
          </cell>
          <cell r="G51" t="str">
            <v>DN1</v>
          </cell>
        </row>
        <row r="52">
          <cell r="A52" t="str">
            <v>125194KY1KY1</v>
          </cell>
          <cell r="B52">
            <v>125194</v>
          </cell>
          <cell r="C52" t="str">
            <v>KY1</v>
          </cell>
          <cell r="F52" t="str">
            <v>KY1</v>
          </cell>
          <cell r="G52" t="str">
            <v>KY1</v>
          </cell>
        </row>
        <row r="53">
          <cell r="A53" t="str">
            <v>125154DK2DK2</v>
          </cell>
          <cell r="B53">
            <v>125154</v>
          </cell>
          <cell r="C53" t="str">
            <v>DK2</v>
          </cell>
          <cell r="F53" t="str">
            <v>DK2</v>
          </cell>
          <cell r="G53" t="str">
            <v>DK2</v>
          </cell>
        </row>
        <row r="54">
          <cell r="A54" t="str">
            <v>125329WD1WD1</v>
          </cell>
          <cell r="B54">
            <v>125329</v>
          </cell>
          <cell r="C54" t="str">
            <v>WD1</v>
          </cell>
          <cell r="F54" t="str">
            <v>WD1</v>
          </cell>
          <cell r="G54" t="str">
            <v>WD1</v>
          </cell>
        </row>
        <row r="55">
          <cell r="A55" t="str">
            <v>125217WD1WD1</v>
          </cell>
          <cell r="B55">
            <v>125217</v>
          </cell>
          <cell r="C55" t="str">
            <v>WD1</v>
          </cell>
          <cell r="F55" t="str">
            <v>WD1</v>
          </cell>
          <cell r="G55" t="str">
            <v>WD1</v>
          </cell>
        </row>
        <row r="56">
          <cell r="A56" t="str">
            <v>125218WD1WD1</v>
          </cell>
          <cell r="B56">
            <v>125218</v>
          </cell>
          <cell r="C56" t="str">
            <v>WD1</v>
          </cell>
          <cell r="F56" t="str">
            <v>WD1</v>
          </cell>
          <cell r="G56" t="str">
            <v>WD1</v>
          </cell>
        </row>
        <row r="57">
          <cell r="A57" t="str">
            <v>125185DN1DN1</v>
          </cell>
          <cell r="B57">
            <v>125185</v>
          </cell>
          <cell r="C57" t="str">
            <v>DN1</v>
          </cell>
          <cell r="F57" t="str">
            <v>DN1</v>
          </cell>
          <cell r="G57" t="str">
            <v>DN1</v>
          </cell>
        </row>
        <row r="58">
          <cell r="A58" t="str">
            <v>125194KY1KY1</v>
          </cell>
          <cell r="B58">
            <v>125194</v>
          </cell>
          <cell r="C58" t="str">
            <v>KY1</v>
          </cell>
          <cell r="F58" t="str">
            <v>KY1</v>
          </cell>
          <cell r="G58" t="str">
            <v>KY1</v>
          </cell>
        </row>
        <row r="59">
          <cell r="A59" t="str">
            <v>125201KY1KY1</v>
          </cell>
          <cell r="B59">
            <v>125201</v>
          </cell>
          <cell r="C59" t="str">
            <v>KY1</v>
          </cell>
          <cell r="F59" t="str">
            <v>KY1</v>
          </cell>
          <cell r="G59" t="str">
            <v>KY1</v>
          </cell>
        </row>
        <row r="60">
          <cell r="A60" t="str">
            <v>125278WD1WD1</v>
          </cell>
          <cell r="B60">
            <v>125278</v>
          </cell>
          <cell r="C60" t="str">
            <v>WD1</v>
          </cell>
          <cell r="F60" t="str">
            <v>WD1</v>
          </cell>
          <cell r="G60" t="str">
            <v>WD1</v>
          </cell>
        </row>
        <row r="61">
          <cell r="A61" t="str">
            <v>125161DK2DK2</v>
          </cell>
          <cell r="B61">
            <v>125161</v>
          </cell>
          <cell r="C61" t="str">
            <v>DK2</v>
          </cell>
          <cell r="F61" t="str">
            <v>DK2</v>
          </cell>
          <cell r="G61" t="str">
            <v>DK2</v>
          </cell>
        </row>
        <row r="62">
          <cell r="A62" t="str">
            <v>125163DN1DN1</v>
          </cell>
          <cell r="B62">
            <v>125163</v>
          </cell>
          <cell r="C62" t="str">
            <v>DN1</v>
          </cell>
          <cell r="F62" t="str">
            <v>DN1</v>
          </cell>
          <cell r="G62" t="str">
            <v>DN1</v>
          </cell>
        </row>
        <row r="63">
          <cell r="A63" t="str">
            <v>125329WD1DK2</v>
          </cell>
          <cell r="B63">
            <v>125329</v>
          </cell>
          <cell r="C63" t="str">
            <v>WD1</v>
          </cell>
          <cell r="F63" t="str">
            <v>WD1</v>
          </cell>
          <cell r="G63" t="str">
            <v>DK2</v>
          </cell>
        </row>
        <row r="64">
          <cell r="A64" t="str">
            <v>125165DK2DK2</v>
          </cell>
          <cell r="B64">
            <v>125165</v>
          </cell>
          <cell r="C64" t="str">
            <v>DK2</v>
          </cell>
          <cell r="F64" t="str">
            <v>DK2</v>
          </cell>
          <cell r="G64" t="str">
            <v>DK2</v>
          </cell>
        </row>
        <row r="65">
          <cell r="A65" t="str">
            <v>125209KY1KY1</v>
          </cell>
          <cell r="B65">
            <v>125209</v>
          </cell>
          <cell r="C65" t="str">
            <v>KY1</v>
          </cell>
          <cell r="F65" t="str">
            <v>KY1</v>
          </cell>
          <cell r="G65" t="str">
            <v>KY1</v>
          </cell>
        </row>
        <row r="66">
          <cell r="A66" t="str">
            <v>125114PARKPARK</v>
          </cell>
          <cell r="B66">
            <v>125114</v>
          </cell>
          <cell r="C66" t="str">
            <v>PARK</v>
          </cell>
          <cell r="F66" t="str">
            <v>PARK</v>
          </cell>
          <cell r="G66" t="str">
            <v>PARK</v>
          </cell>
        </row>
        <row r="67">
          <cell r="A67" t="str">
            <v>125163DN1DN1</v>
          </cell>
          <cell r="B67">
            <v>125163</v>
          </cell>
          <cell r="C67" t="str">
            <v>DN1</v>
          </cell>
          <cell r="F67" t="str">
            <v>DN1</v>
          </cell>
          <cell r="G67" t="str">
            <v>DN1</v>
          </cell>
        </row>
        <row r="68">
          <cell r="A68" t="str">
            <v>125153DK2DK2</v>
          </cell>
          <cell r="B68">
            <v>125153</v>
          </cell>
          <cell r="C68" t="str">
            <v>DK2</v>
          </cell>
          <cell r="F68" t="str">
            <v>DK2</v>
          </cell>
          <cell r="G68" t="str">
            <v>DK2</v>
          </cell>
        </row>
        <row r="69">
          <cell r="A69" t="str">
            <v>125157DK2DK2</v>
          </cell>
          <cell r="B69">
            <v>125157</v>
          </cell>
          <cell r="C69" t="str">
            <v>DK2</v>
          </cell>
          <cell r="F69" t="str">
            <v>DK2</v>
          </cell>
          <cell r="G69" t="str">
            <v>DK2</v>
          </cell>
        </row>
        <row r="70">
          <cell r="A70" t="str">
            <v>125160DK2DK2</v>
          </cell>
          <cell r="B70">
            <v>125160</v>
          </cell>
          <cell r="C70" t="str">
            <v>DK2</v>
          </cell>
          <cell r="F70" t="str">
            <v>DK2</v>
          </cell>
          <cell r="G70" t="str">
            <v>DK2</v>
          </cell>
        </row>
        <row r="71">
          <cell r="A71" t="str">
            <v>125163DN1DN1</v>
          </cell>
          <cell r="B71">
            <v>125163</v>
          </cell>
          <cell r="C71" t="str">
            <v>DN1</v>
          </cell>
          <cell r="F71" t="str">
            <v>DN1</v>
          </cell>
          <cell r="G71" t="str">
            <v>DN1</v>
          </cell>
        </row>
        <row r="72">
          <cell r="A72"/>
        </row>
      </sheetData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 refreshError="1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</sheetDataSet>
  </externalBook>
</externalLink>
</file>

<file path=xl/externalLinks/externalLink1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Notes"/>
      <sheetName val="F04-ROI"/>
      <sheetName val="F04 NI"/>
    </sheetNames>
    <sheetDataSet>
      <sheetData sheetId="0" refreshError="1"/>
      <sheetData sheetId="1" refreshError="1"/>
      <sheetData sheetId="2" refreshError="1"/>
    </sheetDataSet>
  </externalBook>
</externalLink>
</file>

<file path=xl/externalLinks/externalLink1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Product country table"/>
      <sheetName val="countries"/>
      <sheetName val="Instructions"/>
      <sheetName val="Product # Lookup"/>
      <sheetName val=" Product Costing Detail"/>
      <sheetName val="Site rec"/>
      <sheetName val="Vol Summary"/>
      <sheetName val="TP F03"/>
      <sheetName val="Full Sheet Final"/>
      <sheetName val="Bottle Original"/>
      <sheetName val="Bottle with overlay"/>
      <sheetName val="master sheet"/>
      <sheetName val="Final in Hl"/>
      <sheetName val="Product Costing Summary"/>
      <sheetName val="Prod Summary variable &amp; ohead"/>
      <sheetName val="1997"/>
      <sheetName val="Grouping"/>
      <sheetName val="Costing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>
        <row r="2">
          <cell r="H2" t="str">
            <v>Sales SKU</v>
          </cell>
          <cell r="I2" t="str">
            <v>Pro SKU</v>
          </cell>
          <cell r="J2" t="str">
            <v>Brew &amp; Filter Costs</v>
          </cell>
          <cell r="K2" t="str">
            <v>Pack Costs</v>
          </cell>
          <cell r="L2" t="str">
            <v>Distribution Costs</v>
          </cell>
          <cell r="M2" t="str">
            <v>Centre Costs</v>
          </cell>
          <cell r="N2" t="str">
            <v>Freight Costs &amp; Variance</v>
          </cell>
        </row>
        <row r="3">
          <cell r="H3">
            <v>100084</v>
          </cell>
          <cell r="I3">
            <v>100084</v>
          </cell>
          <cell r="J3">
            <v>9.5651899999999994</v>
          </cell>
          <cell r="K3">
            <v>29.557630000000003</v>
          </cell>
          <cell r="L3">
            <v>3.41432</v>
          </cell>
          <cell r="M3">
            <v>5.1142799999999999</v>
          </cell>
          <cell r="N3">
            <v>3.4050599999999998</v>
          </cell>
        </row>
        <row r="4">
          <cell r="H4">
            <v>100090</v>
          </cell>
          <cell r="I4">
            <v>100090</v>
          </cell>
          <cell r="J4">
            <v>13.074949999999999</v>
          </cell>
          <cell r="K4">
            <v>31.227309999999999</v>
          </cell>
          <cell r="L4">
            <v>1.7068400000000001</v>
          </cell>
          <cell r="M4">
            <v>4.7864100000000001</v>
          </cell>
          <cell r="N4">
            <v>17.66</v>
          </cell>
        </row>
        <row r="5">
          <cell r="H5">
            <v>100090</v>
          </cell>
          <cell r="I5">
            <v>100090</v>
          </cell>
          <cell r="J5">
            <v>13.074949999999999</v>
          </cell>
          <cell r="K5">
            <v>31.227309999999999</v>
          </cell>
          <cell r="L5">
            <v>1.4422200000000001</v>
          </cell>
          <cell r="M5">
            <v>4.7864100000000001</v>
          </cell>
          <cell r="N5">
            <v>0</v>
          </cell>
        </row>
        <row r="6">
          <cell r="H6">
            <v>100090</v>
          </cell>
          <cell r="I6">
            <v>100090</v>
          </cell>
          <cell r="J6">
            <v>13.074949999999999</v>
          </cell>
          <cell r="K6">
            <v>31.227309999999999</v>
          </cell>
          <cell r="L6">
            <v>1.7068400000000001</v>
          </cell>
          <cell r="M6">
            <v>4.7864100000000001</v>
          </cell>
          <cell r="N6">
            <v>17.66</v>
          </cell>
        </row>
        <row r="7">
          <cell r="H7">
            <v>100090</v>
          </cell>
          <cell r="I7">
            <v>100090</v>
          </cell>
          <cell r="J7">
            <v>13.074949999999999</v>
          </cell>
          <cell r="K7">
            <v>31.227309999999999</v>
          </cell>
          <cell r="L7">
            <v>1.7068400000000001</v>
          </cell>
          <cell r="M7">
            <v>4.7864100000000001</v>
          </cell>
          <cell r="N7">
            <v>1.2</v>
          </cell>
        </row>
        <row r="8">
          <cell r="H8">
            <v>100090</v>
          </cell>
          <cell r="I8">
            <v>100090</v>
          </cell>
          <cell r="J8">
            <v>13.074949999999999</v>
          </cell>
          <cell r="K8">
            <v>31.227309999999999</v>
          </cell>
          <cell r="L8">
            <v>1.7068400000000001</v>
          </cell>
          <cell r="M8">
            <v>4.7864100000000001</v>
          </cell>
          <cell r="N8">
            <v>7.1495899999999999</v>
          </cell>
        </row>
        <row r="9">
          <cell r="H9">
            <v>100090</v>
          </cell>
          <cell r="I9">
            <v>100090</v>
          </cell>
          <cell r="J9">
            <v>13.074949999999999</v>
          </cell>
          <cell r="K9">
            <v>31.227309999999999</v>
          </cell>
          <cell r="L9">
            <v>1.7068400000000001</v>
          </cell>
          <cell r="M9">
            <v>4.7864100000000001</v>
          </cell>
          <cell r="N9">
            <v>1.2</v>
          </cell>
        </row>
        <row r="10">
          <cell r="H10">
            <v>100095</v>
          </cell>
          <cell r="I10">
            <v>101047</v>
          </cell>
          <cell r="J10">
            <v>10.44304</v>
          </cell>
          <cell r="K10">
            <v>4.3995999999999995</v>
          </cell>
          <cell r="L10">
            <v>5.2935800000000004</v>
          </cell>
          <cell r="M10">
            <v>10.67562</v>
          </cell>
          <cell r="N10">
            <v>18.132640008399619</v>
          </cell>
        </row>
        <row r="11">
          <cell r="H11">
            <v>100095</v>
          </cell>
          <cell r="I11">
            <v>101047</v>
          </cell>
          <cell r="J11">
            <v>10.44304</v>
          </cell>
          <cell r="K11">
            <v>4.3995999999999995</v>
          </cell>
          <cell r="L11">
            <v>5.2935800000000004</v>
          </cell>
          <cell r="M11">
            <v>10.67562</v>
          </cell>
          <cell r="N11">
            <v>19.022677787424133</v>
          </cell>
        </row>
        <row r="12">
          <cell r="H12">
            <v>100095</v>
          </cell>
          <cell r="I12">
            <v>101047</v>
          </cell>
          <cell r="J12">
            <v>10.44304</v>
          </cell>
          <cell r="K12">
            <v>4.3995999999999995</v>
          </cell>
          <cell r="L12">
            <v>5.2935800000000004</v>
          </cell>
          <cell r="M12">
            <v>10.67562</v>
          </cell>
          <cell r="N12">
            <v>4.1112053091015852</v>
          </cell>
        </row>
        <row r="13">
          <cell r="H13">
            <v>100095</v>
          </cell>
          <cell r="I13">
            <v>101047</v>
          </cell>
          <cell r="J13">
            <v>10.44304</v>
          </cell>
          <cell r="K13">
            <v>4.3995999999999995</v>
          </cell>
          <cell r="L13">
            <v>5.2935800000000004</v>
          </cell>
          <cell r="M13">
            <v>10.67562</v>
          </cell>
          <cell r="N13">
            <v>16.337330582497945</v>
          </cell>
        </row>
        <row r="14">
          <cell r="H14">
            <v>100096</v>
          </cell>
          <cell r="I14">
            <v>101050</v>
          </cell>
          <cell r="J14">
            <v>10.443039999999998</v>
          </cell>
          <cell r="K14">
            <v>2.5504500000000001</v>
          </cell>
          <cell r="L14">
            <v>5.2935800000000004</v>
          </cell>
          <cell r="M14">
            <v>7.8248599999999993</v>
          </cell>
          <cell r="N14">
            <v>1.2</v>
          </cell>
        </row>
        <row r="15">
          <cell r="H15">
            <v>100096</v>
          </cell>
          <cell r="I15">
            <v>101050</v>
          </cell>
          <cell r="J15">
            <v>10.443039999999998</v>
          </cell>
          <cell r="K15">
            <v>2.5504500000000001</v>
          </cell>
          <cell r="L15">
            <v>5.2935800000000004</v>
          </cell>
          <cell r="M15">
            <v>7.8248599999999993</v>
          </cell>
          <cell r="N15">
            <v>17.66</v>
          </cell>
        </row>
        <row r="16">
          <cell r="H16">
            <v>100096</v>
          </cell>
          <cell r="I16">
            <v>101050</v>
          </cell>
          <cell r="J16">
            <v>10.443039999999998</v>
          </cell>
          <cell r="K16">
            <v>2.5504500000000001</v>
          </cell>
          <cell r="L16">
            <v>5.2935800000000004</v>
          </cell>
          <cell r="M16">
            <v>7.8248599999999993</v>
          </cell>
          <cell r="N16">
            <v>1.2</v>
          </cell>
        </row>
        <row r="17">
          <cell r="H17">
            <v>100096</v>
          </cell>
          <cell r="I17">
            <v>101050</v>
          </cell>
          <cell r="J17">
            <v>10.443039999999998</v>
          </cell>
          <cell r="K17">
            <v>2.5504500000000001</v>
          </cell>
          <cell r="L17">
            <v>5.2935800000000004</v>
          </cell>
          <cell r="M17">
            <v>7.8248599999999993</v>
          </cell>
          <cell r="N17">
            <v>17.66</v>
          </cell>
        </row>
        <row r="18">
          <cell r="H18">
            <v>100096</v>
          </cell>
          <cell r="I18">
            <v>101050</v>
          </cell>
          <cell r="J18">
            <v>10.443039999999998</v>
          </cell>
          <cell r="K18">
            <v>2.5504500000000001</v>
          </cell>
          <cell r="L18">
            <v>5.2935800000000004</v>
          </cell>
          <cell r="M18">
            <v>8.847389999999999</v>
          </cell>
          <cell r="N18">
            <v>11.14803</v>
          </cell>
        </row>
        <row r="19">
          <cell r="H19">
            <v>100097</v>
          </cell>
          <cell r="I19">
            <v>100097</v>
          </cell>
          <cell r="J19">
            <v>11.75076</v>
          </cell>
          <cell r="K19">
            <v>49.57273</v>
          </cell>
          <cell r="L19">
            <v>9.4438899999999997</v>
          </cell>
          <cell r="M19">
            <v>4.7867299999999995</v>
          </cell>
          <cell r="N19">
            <v>16.980499999999999</v>
          </cell>
        </row>
        <row r="20">
          <cell r="H20">
            <v>100097</v>
          </cell>
          <cell r="I20">
            <v>100097</v>
          </cell>
          <cell r="J20">
            <v>11.75076</v>
          </cell>
          <cell r="K20">
            <v>49.57273</v>
          </cell>
          <cell r="L20">
            <v>9.4438899999999997</v>
          </cell>
          <cell r="M20">
            <v>4.7867499999999996</v>
          </cell>
          <cell r="N20">
            <v>8.7051299999999987</v>
          </cell>
        </row>
        <row r="21">
          <cell r="H21">
            <v>100097</v>
          </cell>
          <cell r="I21">
            <v>100097</v>
          </cell>
          <cell r="J21">
            <v>11.75076</v>
          </cell>
          <cell r="K21">
            <v>49.57273</v>
          </cell>
          <cell r="L21">
            <v>9.4438899999999997</v>
          </cell>
          <cell r="M21">
            <v>4.7867299999999995</v>
          </cell>
          <cell r="N21">
            <v>1.2</v>
          </cell>
        </row>
        <row r="22">
          <cell r="H22">
            <v>100099</v>
          </cell>
          <cell r="I22">
            <v>101078</v>
          </cell>
          <cell r="J22">
            <v>11.613239999999999</v>
          </cell>
          <cell r="K22">
            <v>5.3852899999999995</v>
          </cell>
          <cell r="L22">
            <v>4.2924300000000004</v>
          </cell>
          <cell r="M22">
            <v>10.561200000000001</v>
          </cell>
          <cell r="N22">
            <v>8.9301499999999994</v>
          </cell>
        </row>
        <row r="23">
          <cell r="H23">
            <v>100099</v>
          </cell>
          <cell r="I23">
            <v>101078</v>
          </cell>
          <cell r="J23">
            <v>11.613239999999999</v>
          </cell>
          <cell r="K23">
            <v>5.3852899999999995</v>
          </cell>
          <cell r="L23">
            <v>4.2924300000000004</v>
          </cell>
          <cell r="M23">
            <v>10.561200000000001</v>
          </cell>
          <cell r="N23">
            <v>6.1618500000000003</v>
          </cell>
        </row>
        <row r="24">
          <cell r="H24">
            <v>100099</v>
          </cell>
          <cell r="I24">
            <v>101078</v>
          </cell>
          <cell r="J24">
            <v>11.613239999999999</v>
          </cell>
          <cell r="K24">
            <v>5.3852899999999995</v>
          </cell>
          <cell r="L24">
            <v>4.2924300000000004</v>
          </cell>
          <cell r="M24">
            <v>10.561200000000001</v>
          </cell>
          <cell r="N24">
            <v>7.1495899999999999</v>
          </cell>
        </row>
        <row r="25">
          <cell r="H25">
            <v>100099</v>
          </cell>
          <cell r="I25">
            <v>101078</v>
          </cell>
          <cell r="J25">
            <v>11.613239999999999</v>
          </cell>
          <cell r="K25">
            <v>5.3852899999999995</v>
          </cell>
          <cell r="L25">
            <v>4.2924300000000004</v>
          </cell>
          <cell r="M25">
            <v>10.561200000000001</v>
          </cell>
          <cell r="N25">
            <v>7.1495899999999999</v>
          </cell>
        </row>
        <row r="26">
          <cell r="H26">
            <v>100099</v>
          </cell>
          <cell r="I26">
            <v>101078</v>
          </cell>
          <cell r="J26">
            <v>11.613239999999999</v>
          </cell>
          <cell r="K26">
            <v>5.3852899999999995</v>
          </cell>
          <cell r="L26">
            <v>4.2924300000000004</v>
          </cell>
          <cell r="M26">
            <v>10.561200000000001</v>
          </cell>
          <cell r="N26">
            <v>18.02591</v>
          </cell>
        </row>
        <row r="27">
          <cell r="H27">
            <v>100101</v>
          </cell>
          <cell r="I27">
            <v>101079</v>
          </cell>
          <cell r="J27">
            <v>13.161849999999999</v>
          </cell>
          <cell r="K27">
            <v>5.3853200000000001</v>
          </cell>
          <cell r="L27">
            <v>4.2924300000000004</v>
          </cell>
          <cell r="M27">
            <v>10.561170000000001</v>
          </cell>
          <cell r="N27">
            <v>8.7051299999999987</v>
          </cell>
        </row>
        <row r="28">
          <cell r="H28">
            <v>100103</v>
          </cell>
          <cell r="I28">
            <v>101046</v>
          </cell>
          <cell r="J28">
            <v>11.613289999999999</v>
          </cell>
          <cell r="K28">
            <v>3.2317100000000001</v>
          </cell>
          <cell r="L28">
            <v>4.2924300000000004</v>
          </cell>
          <cell r="M28">
            <v>7.7104099999999995</v>
          </cell>
          <cell r="N28">
            <v>1.2</v>
          </cell>
        </row>
        <row r="29">
          <cell r="H29">
            <v>100103</v>
          </cell>
          <cell r="I29">
            <v>101046</v>
          </cell>
          <cell r="J29">
            <v>11.613290000000001</v>
          </cell>
          <cell r="K29">
            <v>3.2260399999999998</v>
          </cell>
          <cell r="L29">
            <v>4.2924300000000004</v>
          </cell>
          <cell r="M29">
            <v>7.7104099999999995</v>
          </cell>
          <cell r="N29">
            <v>17.66</v>
          </cell>
        </row>
        <row r="30">
          <cell r="H30">
            <v>100106</v>
          </cell>
          <cell r="I30">
            <v>101088</v>
          </cell>
          <cell r="J30">
            <v>13.110440000000001</v>
          </cell>
          <cell r="K30">
            <v>2.1999899999999997</v>
          </cell>
          <cell r="L30">
            <v>5.2935800000000004</v>
          </cell>
          <cell r="M30">
            <v>8.0781299999999998</v>
          </cell>
          <cell r="N30">
            <v>1.7843499999999999</v>
          </cell>
        </row>
        <row r="31">
          <cell r="H31">
            <v>100111</v>
          </cell>
          <cell r="I31">
            <v>101087</v>
          </cell>
          <cell r="J31">
            <v>14.16968</v>
          </cell>
          <cell r="K31">
            <v>6.7470699999999999</v>
          </cell>
          <cell r="L31">
            <v>4.82864</v>
          </cell>
          <cell r="M31">
            <v>10.6591</v>
          </cell>
          <cell r="N31">
            <v>8.7051299999999987</v>
          </cell>
        </row>
        <row r="32">
          <cell r="H32">
            <v>100112</v>
          </cell>
          <cell r="I32">
            <v>101089</v>
          </cell>
          <cell r="J32">
            <v>13.110480000000001</v>
          </cell>
          <cell r="K32">
            <v>4.0494899999999996</v>
          </cell>
          <cell r="L32">
            <v>5.2935800000000004</v>
          </cell>
          <cell r="M32">
            <v>10.857280000000001</v>
          </cell>
          <cell r="N32">
            <v>4.9712399999999999</v>
          </cell>
        </row>
        <row r="33">
          <cell r="H33">
            <v>100112</v>
          </cell>
          <cell r="I33">
            <v>101089</v>
          </cell>
          <cell r="J33">
            <v>13.110480000000001</v>
          </cell>
          <cell r="K33">
            <v>4.0494899999999996</v>
          </cell>
          <cell r="L33">
            <v>5.2935800000000004</v>
          </cell>
          <cell r="M33">
            <v>10.857280000000001</v>
          </cell>
          <cell r="N33">
            <v>3.7169299999999996</v>
          </cell>
        </row>
        <row r="34">
          <cell r="H34">
            <v>100112</v>
          </cell>
          <cell r="I34">
            <v>101089</v>
          </cell>
          <cell r="J34">
            <v>13.110480000000001</v>
          </cell>
          <cell r="K34">
            <v>4.0494899999999996</v>
          </cell>
          <cell r="L34">
            <v>5.2935800000000004</v>
          </cell>
          <cell r="M34">
            <v>10.857280000000001</v>
          </cell>
          <cell r="N34">
            <v>1.1583599999999998</v>
          </cell>
        </row>
        <row r="35">
          <cell r="H35">
            <v>100112</v>
          </cell>
          <cell r="I35">
            <v>101089</v>
          </cell>
          <cell r="J35">
            <v>13.110480000000001</v>
          </cell>
          <cell r="K35">
            <v>4.0494899999999996</v>
          </cell>
          <cell r="L35">
            <v>5.2935800000000004</v>
          </cell>
          <cell r="M35">
            <v>10.857280000000001</v>
          </cell>
          <cell r="N35">
            <v>8.2719799999999992</v>
          </cell>
        </row>
        <row r="36">
          <cell r="H36">
            <v>100112</v>
          </cell>
          <cell r="I36">
            <v>101089</v>
          </cell>
          <cell r="J36">
            <v>13.110480000000001</v>
          </cell>
          <cell r="K36">
            <v>4.0494899999999996</v>
          </cell>
          <cell r="L36">
            <v>5.2935800000000004</v>
          </cell>
          <cell r="M36">
            <v>10.857280000000001</v>
          </cell>
          <cell r="N36">
            <v>4.8829099999999999</v>
          </cell>
        </row>
        <row r="37">
          <cell r="H37">
            <v>100112</v>
          </cell>
          <cell r="I37">
            <v>101089</v>
          </cell>
          <cell r="J37">
            <v>13.110480000000001</v>
          </cell>
          <cell r="K37">
            <v>4.0494899999999996</v>
          </cell>
          <cell r="L37">
            <v>5.2935800000000004</v>
          </cell>
          <cell r="M37">
            <v>10.857280000000001</v>
          </cell>
          <cell r="N37">
            <v>6.3345599999999997</v>
          </cell>
        </row>
        <row r="38">
          <cell r="H38">
            <v>100112</v>
          </cell>
          <cell r="I38">
            <v>101089</v>
          </cell>
          <cell r="J38">
            <v>13.110480000000001</v>
          </cell>
          <cell r="K38">
            <v>4.0494899999999996</v>
          </cell>
          <cell r="L38">
            <v>5.2935800000000004</v>
          </cell>
          <cell r="M38">
            <v>10.857280000000001</v>
          </cell>
          <cell r="N38">
            <v>15.953250000000001</v>
          </cell>
        </row>
        <row r="39">
          <cell r="H39">
            <v>100112</v>
          </cell>
          <cell r="I39">
            <v>101089</v>
          </cell>
          <cell r="J39">
            <v>13.110480000000001</v>
          </cell>
          <cell r="K39">
            <v>4.0494899999999996</v>
          </cell>
          <cell r="L39">
            <v>5.2935800000000004</v>
          </cell>
          <cell r="M39">
            <v>10.857280000000001</v>
          </cell>
          <cell r="N39">
            <v>8.7051299999999987</v>
          </cell>
        </row>
        <row r="40">
          <cell r="H40">
            <v>100112</v>
          </cell>
          <cell r="I40">
            <v>101089</v>
          </cell>
          <cell r="J40">
            <v>13.110480000000001</v>
          </cell>
          <cell r="K40">
            <v>4.0494899999999996</v>
          </cell>
          <cell r="L40">
            <v>5.2935800000000004</v>
          </cell>
          <cell r="M40">
            <v>10.857280000000001</v>
          </cell>
          <cell r="N40">
            <v>17.253599999999999</v>
          </cell>
        </row>
        <row r="41">
          <cell r="H41">
            <v>100112</v>
          </cell>
          <cell r="I41">
            <v>101089</v>
          </cell>
          <cell r="J41">
            <v>13.110480000000001</v>
          </cell>
          <cell r="K41">
            <v>4.0494899999999996</v>
          </cell>
          <cell r="L41">
            <v>5.2935800000000004</v>
          </cell>
          <cell r="M41">
            <v>10.857280000000001</v>
          </cell>
          <cell r="N41">
            <v>8.4358799999999992</v>
          </cell>
        </row>
        <row r="42">
          <cell r="H42">
            <v>100112</v>
          </cell>
          <cell r="I42">
            <v>101089</v>
          </cell>
          <cell r="J42">
            <v>13.110480000000001</v>
          </cell>
          <cell r="K42">
            <v>4.0494899999999996</v>
          </cell>
          <cell r="L42">
            <v>5.2935800000000004</v>
          </cell>
          <cell r="M42">
            <v>10.857280000000001</v>
          </cell>
          <cell r="N42">
            <v>21.52</v>
          </cell>
        </row>
        <row r="43">
          <cell r="H43">
            <v>100113</v>
          </cell>
          <cell r="I43">
            <v>101052</v>
          </cell>
          <cell r="J43">
            <v>13.110480000000001</v>
          </cell>
          <cell r="K43">
            <v>2.2000199999999999</v>
          </cell>
          <cell r="L43">
            <v>5.2935800000000004</v>
          </cell>
          <cell r="M43">
            <v>8.0065299999999997</v>
          </cell>
          <cell r="N43">
            <v>4.8829099999999999</v>
          </cell>
        </row>
        <row r="44">
          <cell r="H44">
            <v>100119</v>
          </cell>
          <cell r="I44">
            <v>100119</v>
          </cell>
          <cell r="J44">
            <v>9.4914200000000015</v>
          </cell>
          <cell r="K44">
            <v>2.9142400000000004</v>
          </cell>
          <cell r="L44">
            <v>1.9242700000000001</v>
          </cell>
          <cell r="M44">
            <v>5.6699799999999998</v>
          </cell>
          <cell r="N44">
            <v>2.0901224299628458</v>
          </cell>
        </row>
        <row r="45">
          <cell r="H45">
            <v>100119</v>
          </cell>
          <cell r="I45">
            <v>100119</v>
          </cell>
          <cell r="J45">
            <v>9.4914200000000015</v>
          </cell>
          <cell r="K45">
            <v>2.9142400000000004</v>
          </cell>
          <cell r="L45">
            <v>1.9242700000000001</v>
          </cell>
          <cell r="M45">
            <v>5.6699799999999998</v>
          </cell>
          <cell r="N45">
            <v>2.0901224299628458</v>
          </cell>
        </row>
        <row r="46">
          <cell r="H46">
            <v>100144</v>
          </cell>
          <cell r="I46">
            <v>101047</v>
          </cell>
          <cell r="J46">
            <v>10.44304</v>
          </cell>
          <cell r="K46">
            <v>4.3995999999999995</v>
          </cell>
          <cell r="L46">
            <v>5.2935800000000004</v>
          </cell>
          <cell r="M46">
            <v>10.67562</v>
          </cell>
          <cell r="N46">
            <v>1.2</v>
          </cell>
        </row>
        <row r="47">
          <cell r="H47">
            <v>100146</v>
          </cell>
          <cell r="I47">
            <v>101050</v>
          </cell>
          <cell r="J47">
            <v>10.443039999999998</v>
          </cell>
          <cell r="K47">
            <v>2.5504500000000001</v>
          </cell>
          <cell r="L47">
            <v>5.2935800000000004</v>
          </cell>
          <cell r="M47">
            <v>7.8964699999999999</v>
          </cell>
          <cell r="N47">
            <v>1.7843499999999999</v>
          </cell>
        </row>
        <row r="48">
          <cell r="H48">
            <v>100148</v>
          </cell>
          <cell r="I48">
            <v>101046</v>
          </cell>
          <cell r="J48">
            <v>11.613289999999999</v>
          </cell>
          <cell r="K48">
            <v>3.2319199999999997</v>
          </cell>
          <cell r="L48">
            <v>4.2924300000000004</v>
          </cell>
          <cell r="M48">
            <v>7.7820200000000002</v>
          </cell>
          <cell r="N48">
            <v>1.7843499999999999</v>
          </cell>
        </row>
        <row r="49">
          <cell r="H49">
            <v>100201</v>
          </cell>
          <cell r="I49">
            <v>100201</v>
          </cell>
          <cell r="J49">
            <v>14.468360000000001</v>
          </cell>
          <cell r="K49">
            <v>29.857890000000005</v>
          </cell>
          <cell r="L49">
            <v>6.8840500000000002</v>
          </cell>
          <cell r="M49">
            <v>3.2006600000000001</v>
          </cell>
          <cell r="N49">
            <v>0.85</v>
          </cell>
        </row>
        <row r="50">
          <cell r="H50">
            <v>100201</v>
          </cell>
          <cell r="I50">
            <v>100201</v>
          </cell>
          <cell r="J50">
            <v>14.468360000000001</v>
          </cell>
          <cell r="K50">
            <v>29.857890000000005</v>
          </cell>
          <cell r="L50">
            <v>0.66054000000000002</v>
          </cell>
          <cell r="M50">
            <v>3.2006600000000001</v>
          </cell>
          <cell r="N50">
            <v>0</v>
          </cell>
        </row>
        <row r="51">
          <cell r="H51">
            <v>100201</v>
          </cell>
          <cell r="I51">
            <v>100201</v>
          </cell>
          <cell r="J51">
            <v>14.468360000000001</v>
          </cell>
          <cell r="K51">
            <v>29.857890000000005</v>
          </cell>
          <cell r="L51">
            <v>6.8840500000000002</v>
          </cell>
          <cell r="M51">
            <v>3.2006600000000001</v>
          </cell>
          <cell r="N51">
            <v>4.8829099999999999</v>
          </cell>
        </row>
        <row r="52">
          <cell r="H52">
            <v>100247</v>
          </cell>
          <cell r="I52">
            <v>100247</v>
          </cell>
          <cell r="J52">
            <v>9.4914000000000005</v>
          </cell>
          <cell r="K52">
            <v>2.9142400000000004</v>
          </cell>
          <cell r="L52">
            <v>1.9242700000000001</v>
          </cell>
          <cell r="M52">
            <v>5.6699799999999998</v>
          </cell>
          <cell r="N52">
            <v>2.0901424299628459</v>
          </cell>
        </row>
        <row r="53">
          <cell r="H53">
            <v>100248</v>
          </cell>
          <cell r="I53">
            <v>100119</v>
          </cell>
          <cell r="J53">
            <v>9.4914200000000015</v>
          </cell>
          <cell r="K53">
            <v>2.9142400000000004</v>
          </cell>
          <cell r="L53">
            <v>8.6121899999999982</v>
          </cell>
          <cell r="M53">
            <v>5.6699799999999998</v>
          </cell>
          <cell r="N53">
            <v>-4.5977956316379869</v>
          </cell>
        </row>
        <row r="54">
          <cell r="H54">
            <v>100249</v>
          </cell>
          <cell r="I54">
            <v>100119</v>
          </cell>
          <cell r="J54">
            <v>9.4914200000000015</v>
          </cell>
          <cell r="K54">
            <v>2.9142400000000004</v>
          </cell>
          <cell r="L54">
            <v>1.9242700000000001</v>
          </cell>
          <cell r="M54">
            <v>5.6699799999999998</v>
          </cell>
          <cell r="N54">
            <v>2.0901224299628458</v>
          </cell>
        </row>
        <row r="55">
          <cell r="H55">
            <v>100357</v>
          </cell>
          <cell r="I55">
            <v>101082</v>
          </cell>
          <cell r="J55">
            <v>10.44303</v>
          </cell>
          <cell r="K55">
            <v>4.3995999999999995</v>
          </cell>
          <cell r="L55">
            <v>5.2935800000000004</v>
          </cell>
          <cell r="M55">
            <v>10.67562</v>
          </cell>
          <cell r="N55">
            <v>5.6193599999999995</v>
          </cell>
        </row>
        <row r="56">
          <cell r="H56">
            <v>100357</v>
          </cell>
          <cell r="I56">
            <v>101082</v>
          </cell>
          <cell r="J56">
            <v>10.44303</v>
          </cell>
          <cell r="K56">
            <v>4.3995999999999995</v>
          </cell>
          <cell r="L56">
            <v>5.2935800000000004</v>
          </cell>
          <cell r="M56">
            <v>10.67562</v>
          </cell>
          <cell r="N56">
            <v>7.7154300000000005</v>
          </cell>
        </row>
        <row r="57">
          <cell r="H57">
            <v>100494</v>
          </cell>
          <cell r="I57">
            <v>100494</v>
          </cell>
          <cell r="J57">
            <v>8.2983799999999981</v>
          </cell>
          <cell r="K57">
            <v>55.984980000000007</v>
          </cell>
          <cell r="L57">
            <v>10.867539999999998</v>
          </cell>
          <cell r="M57">
            <v>4.8409499999999994</v>
          </cell>
          <cell r="N57">
            <v>10.522170000000001</v>
          </cell>
        </row>
        <row r="58">
          <cell r="H58">
            <v>100538</v>
          </cell>
          <cell r="I58">
            <v>100538</v>
          </cell>
          <cell r="J58">
            <v>13.075089999999999</v>
          </cell>
          <cell r="K58">
            <v>39.159930000000003</v>
          </cell>
          <cell r="L58">
            <v>1.4422200000000001</v>
          </cell>
          <cell r="M58">
            <v>4.7864199999999997</v>
          </cell>
          <cell r="N58">
            <v>0</v>
          </cell>
        </row>
        <row r="59">
          <cell r="H59">
            <v>100538</v>
          </cell>
          <cell r="I59">
            <v>100538</v>
          </cell>
          <cell r="J59">
            <v>13.075089999999999</v>
          </cell>
          <cell r="K59">
            <v>39.159930000000003</v>
          </cell>
          <cell r="L59">
            <v>1.7068400000000001</v>
          </cell>
          <cell r="M59">
            <v>4.7864199999999997</v>
          </cell>
          <cell r="N59">
            <v>6.3345599999999997</v>
          </cell>
        </row>
        <row r="60">
          <cell r="H60">
            <v>100538</v>
          </cell>
          <cell r="I60">
            <v>100538</v>
          </cell>
          <cell r="J60">
            <v>13.075089999999999</v>
          </cell>
          <cell r="K60">
            <v>39.159930000000003</v>
          </cell>
          <cell r="L60">
            <v>1.7068400000000001</v>
          </cell>
          <cell r="M60">
            <v>4.7864199999999997</v>
          </cell>
          <cell r="N60">
            <v>15.257850000000001</v>
          </cell>
        </row>
        <row r="61">
          <cell r="H61">
            <v>100538</v>
          </cell>
          <cell r="I61">
            <v>100538</v>
          </cell>
          <cell r="J61">
            <v>13.075089999999999</v>
          </cell>
          <cell r="K61">
            <v>39.159930000000003</v>
          </cell>
          <cell r="L61">
            <v>1.7068400000000001</v>
          </cell>
          <cell r="M61">
            <v>4.7864199999999997</v>
          </cell>
          <cell r="N61">
            <v>16.980499999999999</v>
          </cell>
        </row>
        <row r="62">
          <cell r="H62">
            <v>100538</v>
          </cell>
          <cell r="I62">
            <v>100538</v>
          </cell>
          <cell r="J62">
            <v>13.075089999999999</v>
          </cell>
          <cell r="K62">
            <v>39.159930000000003</v>
          </cell>
          <cell r="L62">
            <v>1.7068400000000001</v>
          </cell>
          <cell r="M62">
            <v>4.7864199999999997</v>
          </cell>
          <cell r="N62">
            <v>16.980499999999999</v>
          </cell>
        </row>
        <row r="63">
          <cell r="H63">
            <v>100565</v>
          </cell>
          <cell r="I63">
            <v>100565</v>
          </cell>
          <cell r="J63">
            <v>13.07286</v>
          </cell>
          <cell r="K63">
            <v>39.806359999999998</v>
          </cell>
          <cell r="L63">
            <v>1.7068400000000001</v>
          </cell>
          <cell r="M63">
            <v>4.7864199999999997</v>
          </cell>
          <cell r="N63">
            <v>24.026319999999998</v>
          </cell>
        </row>
        <row r="64">
          <cell r="H64">
            <v>100565</v>
          </cell>
          <cell r="I64">
            <v>100565</v>
          </cell>
          <cell r="J64">
            <v>13.07286</v>
          </cell>
          <cell r="K64">
            <v>39.806359999999998</v>
          </cell>
          <cell r="L64">
            <v>1.7068400000000001</v>
          </cell>
          <cell r="M64">
            <v>4.7864199999999997</v>
          </cell>
          <cell r="N64">
            <v>21.52</v>
          </cell>
        </row>
        <row r="65">
          <cell r="H65">
            <v>100565</v>
          </cell>
          <cell r="I65">
            <v>100565</v>
          </cell>
          <cell r="J65">
            <v>13.07286</v>
          </cell>
          <cell r="K65">
            <v>39.806359999999998</v>
          </cell>
          <cell r="L65">
            <v>1.7068400000000001</v>
          </cell>
          <cell r="M65">
            <v>4.7864199999999997</v>
          </cell>
          <cell r="N65">
            <v>15.953250000000001</v>
          </cell>
        </row>
        <row r="66">
          <cell r="H66">
            <v>100565</v>
          </cell>
          <cell r="I66">
            <v>100565</v>
          </cell>
          <cell r="J66">
            <v>13.07286</v>
          </cell>
          <cell r="K66">
            <v>39.806359999999998</v>
          </cell>
          <cell r="L66">
            <v>1.7068400000000001</v>
          </cell>
          <cell r="M66">
            <v>4.7864199999999997</v>
          </cell>
          <cell r="N66">
            <v>15.953250000000001</v>
          </cell>
        </row>
        <row r="67">
          <cell r="H67">
            <v>100592</v>
          </cell>
          <cell r="I67">
            <v>100592</v>
          </cell>
          <cell r="J67">
            <v>7.9399700000000006</v>
          </cell>
          <cell r="K67">
            <v>25.999269999999999</v>
          </cell>
          <cell r="L67">
            <v>3.4422700000000002</v>
          </cell>
          <cell r="M67">
            <v>4.1214499999999994</v>
          </cell>
          <cell r="N67">
            <v>6.0170285308706459</v>
          </cell>
        </row>
        <row r="68">
          <cell r="H68">
            <v>100593</v>
          </cell>
          <cell r="I68">
            <v>100593</v>
          </cell>
          <cell r="J68">
            <v>7.94</v>
          </cell>
          <cell r="K68">
            <v>29.429600000000001</v>
          </cell>
          <cell r="L68">
            <v>3.4422700000000002</v>
          </cell>
          <cell r="M68">
            <v>4.1214499999999994</v>
          </cell>
          <cell r="N68">
            <v>6.9766709892364664</v>
          </cell>
        </row>
        <row r="69">
          <cell r="H69">
            <v>100603</v>
          </cell>
          <cell r="I69">
            <v>100603</v>
          </cell>
          <cell r="J69">
            <v>12.293800000000001</v>
          </cell>
          <cell r="K69">
            <v>53.52758</v>
          </cell>
          <cell r="L69">
            <v>8.4859500000000008</v>
          </cell>
          <cell r="M69">
            <v>4.8305100000000003</v>
          </cell>
          <cell r="N69">
            <v>1.1583599999999998</v>
          </cell>
        </row>
        <row r="70">
          <cell r="H70">
            <v>100603</v>
          </cell>
          <cell r="I70">
            <v>100603</v>
          </cell>
          <cell r="J70">
            <v>12.293800000000001</v>
          </cell>
          <cell r="K70">
            <v>53.52758</v>
          </cell>
          <cell r="L70">
            <v>8.4859500000000008</v>
          </cell>
          <cell r="M70">
            <v>4.8305100000000003</v>
          </cell>
          <cell r="N70">
            <v>15.953250000000001</v>
          </cell>
        </row>
        <row r="71">
          <cell r="H71">
            <v>100603</v>
          </cell>
          <cell r="I71">
            <v>100603</v>
          </cell>
          <cell r="J71">
            <v>12.293800000000001</v>
          </cell>
          <cell r="K71">
            <v>53.52758</v>
          </cell>
          <cell r="L71">
            <v>8.4859500000000008</v>
          </cell>
          <cell r="M71">
            <v>4.8305100000000003</v>
          </cell>
          <cell r="N71">
            <v>16.980499999999999</v>
          </cell>
        </row>
        <row r="72">
          <cell r="H72">
            <v>100605</v>
          </cell>
          <cell r="I72">
            <v>100605</v>
          </cell>
          <cell r="J72">
            <v>12.297149999999998</v>
          </cell>
          <cell r="K72">
            <v>53.59863</v>
          </cell>
          <cell r="L72">
            <v>8.4859500000000008</v>
          </cell>
          <cell r="M72">
            <v>4.8305299999999995</v>
          </cell>
          <cell r="N72">
            <v>24.026319999999998</v>
          </cell>
        </row>
        <row r="73">
          <cell r="H73">
            <v>100605</v>
          </cell>
          <cell r="I73">
            <v>100605</v>
          </cell>
          <cell r="J73">
            <v>12.297149999999998</v>
          </cell>
          <cell r="K73">
            <v>53.59863</v>
          </cell>
          <cell r="L73">
            <v>8.4859500000000008</v>
          </cell>
          <cell r="M73">
            <v>4.8305299999999995</v>
          </cell>
          <cell r="N73">
            <v>21.52</v>
          </cell>
        </row>
        <row r="74">
          <cell r="H74">
            <v>100605</v>
          </cell>
          <cell r="I74">
            <v>100605</v>
          </cell>
          <cell r="J74">
            <v>12.297149999999998</v>
          </cell>
          <cell r="K74">
            <v>53.59863</v>
          </cell>
          <cell r="L74">
            <v>8.4859500000000008</v>
          </cell>
          <cell r="M74">
            <v>4.8305299999999995</v>
          </cell>
          <cell r="N74">
            <v>15.953250000000001</v>
          </cell>
        </row>
        <row r="75">
          <cell r="H75">
            <v>100605</v>
          </cell>
          <cell r="I75">
            <v>100605</v>
          </cell>
          <cell r="J75">
            <v>12.297149999999998</v>
          </cell>
          <cell r="K75">
            <v>53.59863</v>
          </cell>
          <cell r="L75">
            <v>8.4859500000000008</v>
          </cell>
          <cell r="M75">
            <v>4.8305299999999995</v>
          </cell>
          <cell r="N75">
            <v>15.953250000000001</v>
          </cell>
        </row>
        <row r="76">
          <cell r="H76">
            <v>100607</v>
          </cell>
          <cell r="I76">
            <v>100607</v>
          </cell>
          <cell r="J76">
            <v>11.74813</v>
          </cell>
          <cell r="K76">
            <v>49.572720000000004</v>
          </cell>
          <cell r="L76">
            <v>9.4438899999999997</v>
          </cell>
          <cell r="M76">
            <v>4.7867299999999995</v>
          </cell>
          <cell r="N76">
            <v>24.026319999999998</v>
          </cell>
        </row>
        <row r="77">
          <cell r="H77">
            <v>100607</v>
          </cell>
          <cell r="I77">
            <v>100607</v>
          </cell>
          <cell r="J77">
            <v>11.74813</v>
          </cell>
          <cell r="K77">
            <v>49.572720000000004</v>
          </cell>
          <cell r="L77">
            <v>9.4438899999999997</v>
          </cell>
          <cell r="M77">
            <v>4.78695</v>
          </cell>
          <cell r="N77">
            <v>21.52</v>
          </cell>
        </row>
        <row r="78">
          <cell r="H78">
            <v>100621</v>
          </cell>
          <cell r="I78">
            <v>101089</v>
          </cell>
          <cell r="J78">
            <v>13.110480000000001</v>
          </cell>
          <cell r="K78">
            <v>4.0494899999999996</v>
          </cell>
          <cell r="L78">
            <v>5.2935800000000004</v>
          </cell>
          <cell r="M78">
            <v>10.857280000000001</v>
          </cell>
          <cell r="N78">
            <v>18.136565269725288</v>
          </cell>
        </row>
        <row r="79">
          <cell r="H79">
            <v>100621</v>
          </cell>
          <cell r="I79">
            <v>101089</v>
          </cell>
          <cell r="J79">
            <v>13.110480000000001</v>
          </cell>
          <cell r="K79">
            <v>4.0494899999999996</v>
          </cell>
          <cell r="L79">
            <v>5.2935800000000004</v>
          </cell>
          <cell r="M79">
            <v>10.857280000000001</v>
          </cell>
          <cell r="N79">
            <v>19.038081434292156</v>
          </cell>
        </row>
        <row r="80">
          <cell r="H80">
            <v>100621</v>
          </cell>
          <cell r="I80">
            <v>101089</v>
          </cell>
          <cell r="J80">
            <v>13.110480000000001</v>
          </cell>
          <cell r="K80">
            <v>4.0494899999999996</v>
          </cell>
          <cell r="L80">
            <v>5.2935800000000004</v>
          </cell>
          <cell r="M80">
            <v>10.857280000000001</v>
          </cell>
          <cell r="N80">
            <v>16.345350851250135</v>
          </cell>
        </row>
        <row r="81">
          <cell r="H81">
            <v>100626</v>
          </cell>
          <cell r="I81">
            <v>100626</v>
          </cell>
          <cell r="J81">
            <v>8.2983799999999981</v>
          </cell>
          <cell r="K81">
            <v>44.245459999999994</v>
          </cell>
          <cell r="L81">
            <v>10.867539999999998</v>
          </cell>
          <cell r="M81">
            <v>4.8409499999999994</v>
          </cell>
          <cell r="N81">
            <v>7.0706800000000003</v>
          </cell>
        </row>
        <row r="82">
          <cell r="H82">
            <v>100627</v>
          </cell>
          <cell r="I82">
            <v>100627</v>
          </cell>
          <cell r="J82">
            <v>12.296149999999999</v>
          </cell>
          <cell r="K82">
            <v>47.748130000000003</v>
          </cell>
          <cell r="L82">
            <v>8.4859500000000008</v>
          </cell>
          <cell r="M82">
            <v>4.8305400000000001</v>
          </cell>
          <cell r="N82">
            <v>8.2719799999999992</v>
          </cell>
        </row>
        <row r="83">
          <cell r="H83">
            <v>100627</v>
          </cell>
          <cell r="I83">
            <v>100627</v>
          </cell>
          <cell r="J83">
            <v>12.296149999999999</v>
          </cell>
          <cell r="K83">
            <v>47.748130000000003</v>
          </cell>
          <cell r="L83">
            <v>8.4859500000000008</v>
          </cell>
          <cell r="M83">
            <v>4.8305400000000001</v>
          </cell>
          <cell r="N83">
            <v>17.1326</v>
          </cell>
        </row>
        <row r="84">
          <cell r="H84">
            <v>100627</v>
          </cell>
          <cell r="I84">
            <v>100627</v>
          </cell>
          <cell r="J84">
            <v>12.296149999999999</v>
          </cell>
          <cell r="K84">
            <v>47.748130000000003</v>
          </cell>
          <cell r="L84">
            <v>2.2624400000000002</v>
          </cell>
          <cell r="M84">
            <v>4.8304600000000004</v>
          </cell>
          <cell r="N84">
            <v>0</v>
          </cell>
        </row>
        <row r="85">
          <cell r="H85">
            <v>100627</v>
          </cell>
          <cell r="I85">
            <v>100627</v>
          </cell>
          <cell r="J85">
            <v>12.296149999999999</v>
          </cell>
          <cell r="K85">
            <v>47.748130000000003</v>
          </cell>
          <cell r="L85">
            <v>8.4859500000000008</v>
          </cell>
          <cell r="M85">
            <v>4.8305100000000003</v>
          </cell>
          <cell r="N85">
            <v>4.8829099999999999</v>
          </cell>
        </row>
        <row r="86">
          <cell r="H86">
            <v>100627</v>
          </cell>
          <cell r="I86">
            <v>100627</v>
          </cell>
          <cell r="J86">
            <v>12.296149999999999</v>
          </cell>
          <cell r="K86">
            <v>47.748130000000003</v>
          </cell>
          <cell r="L86">
            <v>8.4859500000000008</v>
          </cell>
          <cell r="M86">
            <v>4.8305100000000003</v>
          </cell>
          <cell r="N86">
            <v>8.7051299999999987</v>
          </cell>
        </row>
        <row r="87">
          <cell r="H87">
            <v>100627</v>
          </cell>
          <cell r="I87">
            <v>100627</v>
          </cell>
          <cell r="J87">
            <v>12.296149999999999</v>
          </cell>
          <cell r="K87">
            <v>47.748130000000003</v>
          </cell>
          <cell r="L87">
            <v>8.4859500000000008</v>
          </cell>
          <cell r="M87">
            <v>4.8305100000000003</v>
          </cell>
          <cell r="N87">
            <v>15.33333</v>
          </cell>
        </row>
        <row r="88">
          <cell r="H88">
            <v>100627</v>
          </cell>
          <cell r="I88">
            <v>100627</v>
          </cell>
          <cell r="J88">
            <v>12.296149999999999</v>
          </cell>
          <cell r="K88">
            <v>47.748130000000003</v>
          </cell>
          <cell r="L88">
            <v>8.4859500000000008</v>
          </cell>
          <cell r="M88">
            <v>4.8305100000000003</v>
          </cell>
          <cell r="N88">
            <v>15.257850000000001</v>
          </cell>
        </row>
        <row r="89">
          <cell r="H89">
            <v>100627</v>
          </cell>
          <cell r="I89">
            <v>100627</v>
          </cell>
          <cell r="J89">
            <v>12.296149999999999</v>
          </cell>
          <cell r="K89">
            <v>47.748130000000003</v>
          </cell>
          <cell r="L89">
            <v>8.4859500000000008</v>
          </cell>
          <cell r="M89">
            <v>4.8305100000000003</v>
          </cell>
          <cell r="N89">
            <v>17.253599999999999</v>
          </cell>
        </row>
        <row r="90">
          <cell r="H90">
            <v>100627</v>
          </cell>
          <cell r="I90">
            <v>100627</v>
          </cell>
          <cell r="J90">
            <v>12.296149999999999</v>
          </cell>
          <cell r="K90">
            <v>47.748130000000003</v>
          </cell>
          <cell r="L90">
            <v>8.4859500000000008</v>
          </cell>
          <cell r="M90">
            <v>4.8305100000000003</v>
          </cell>
          <cell r="N90">
            <v>8.4358799999999992</v>
          </cell>
        </row>
        <row r="91">
          <cell r="H91">
            <v>100627</v>
          </cell>
          <cell r="I91">
            <v>100627</v>
          </cell>
          <cell r="J91">
            <v>12.296149999999999</v>
          </cell>
          <cell r="K91">
            <v>47.748130000000003</v>
          </cell>
          <cell r="L91">
            <v>8.4859500000000008</v>
          </cell>
          <cell r="M91">
            <v>4.8305100000000003</v>
          </cell>
          <cell r="N91">
            <v>16.980499999999999</v>
          </cell>
        </row>
        <row r="92">
          <cell r="H92">
            <v>100627</v>
          </cell>
          <cell r="I92">
            <v>100627</v>
          </cell>
          <cell r="J92">
            <v>12.296149999999999</v>
          </cell>
          <cell r="K92">
            <v>47.748130000000003</v>
          </cell>
          <cell r="L92">
            <v>8.4859500000000008</v>
          </cell>
          <cell r="M92">
            <v>4.8305100000000003</v>
          </cell>
          <cell r="N92">
            <v>16.980499999999999</v>
          </cell>
        </row>
        <row r="93">
          <cell r="H93">
            <v>100627</v>
          </cell>
          <cell r="I93">
            <v>100627</v>
          </cell>
          <cell r="J93">
            <v>12.296149999999999</v>
          </cell>
          <cell r="K93">
            <v>47.748130000000003</v>
          </cell>
          <cell r="L93">
            <v>8.4859500000000008</v>
          </cell>
          <cell r="M93">
            <v>4.8305100000000003</v>
          </cell>
          <cell r="N93">
            <v>15.97489</v>
          </cell>
        </row>
        <row r="94">
          <cell r="H94">
            <v>100643</v>
          </cell>
          <cell r="I94">
            <v>100643</v>
          </cell>
          <cell r="J94">
            <v>13.075100000000001</v>
          </cell>
          <cell r="K94">
            <v>36.11844</v>
          </cell>
          <cell r="L94">
            <v>1.7068400000000001</v>
          </cell>
          <cell r="M94">
            <v>4.7864199999999997</v>
          </cell>
          <cell r="N94">
            <v>1.2</v>
          </cell>
        </row>
        <row r="95">
          <cell r="H95">
            <v>100645</v>
          </cell>
          <cell r="I95">
            <v>100645</v>
          </cell>
          <cell r="J95">
            <v>13.074729999999999</v>
          </cell>
          <cell r="K95">
            <v>37.610469999999999</v>
          </cell>
          <cell r="L95">
            <v>1.7068400000000001</v>
          </cell>
          <cell r="M95">
            <v>4.7864199999999997</v>
          </cell>
          <cell r="N95">
            <v>0.85</v>
          </cell>
        </row>
        <row r="96">
          <cell r="H96">
            <v>100648</v>
          </cell>
          <cell r="I96">
            <v>100648</v>
          </cell>
          <cell r="J96">
            <v>13.07479</v>
          </cell>
          <cell r="K96">
            <v>36.177010000000003</v>
          </cell>
          <cell r="L96">
            <v>1.7068400000000001</v>
          </cell>
          <cell r="M96">
            <v>4.7864199999999997</v>
          </cell>
          <cell r="N96">
            <v>17.66</v>
          </cell>
        </row>
        <row r="97">
          <cell r="H97">
            <v>100648</v>
          </cell>
          <cell r="I97">
            <v>100648</v>
          </cell>
          <cell r="J97">
            <v>13.07479</v>
          </cell>
          <cell r="K97">
            <v>36.177010000000003</v>
          </cell>
          <cell r="L97">
            <v>1.7068400000000001</v>
          </cell>
          <cell r="M97">
            <v>4.7864199999999997</v>
          </cell>
          <cell r="N97">
            <v>17.66</v>
          </cell>
        </row>
        <row r="98">
          <cell r="H98">
            <v>100648</v>
          </cell>
          <cell r="I98">
            <v>100648</v>
          </cell>
          <cell r="J98">
            <v>13.07479</v>
          </cell>
          <cell r="K98">
            <v>36.177010000000003</v>
          </cell>
          <cell r="L98">
            <v>1.7068400000000001</v>
          </cell>
          <cell r="M98">
            <v>4.7864199999999997</v>
          </cell>
          <cell r="N98">
            <v>17.66</v>
          </cell>
        </row>
        <row r="99">
          <cell r="H99">
            <v>100648</v>
          </cell>
          <cell r="I99">
            <v>100648</v>
          </cell>
          <cell r="J99">
            <v>13.07479</v>
          </cell>
          <cell r="K99">
            <v>36.177010000000003</v>
          </cell>
          <cell r="L99">
            <v>1.7068400000000001</v>
          </cell>
          <cell r="M99">
            <v>4.7864199999999997</v>
          </cell>
          <cell r="N99">
            <v>0.85</v>
          </cell>
        </row>
        <row r="100">
          <cell r="H100">
            <v>100648</v>
          </cell>
          <cell r="I100">
            <v>100648</v>
          </cell>
          <cell r="J100">
            <v>13.07479</v>
          </cell>
          <cell r="K100">
            <v>36.177010000000003</v>
          </cell>
          <cell r="L100">
            <v>1.7068400000000001</v>
          </cell>
          <cell r="M100">
            <v>4.7864199999999997</v>
          </cell>
          <cell r="N100">
            <v>1.2</v>
          </cell>
        </row>
        <row r="101">
          <cell r="H101">
            <v>100648</v>
          </cell>
          <cell r="I101">
            <v>100648</v>
          </cell>
          <cell r="J101">
            <v>13.07479</v>
          </cell>
          <cell r="K101">
            <v>36.177010000000003</v>
          </cell>
          <cell r="L101">
            <v>1.7068400000000001</v>
          </cell>
          <cell r="M101">
            <v>4.7864199999999997</v>
          </cell>
          <cell r="N101">
            <v>17.66</v>
          </cell>
        </row>
        <row r="102">
          <cell r="H102">
            <v>100648</v>
          </cell>
          <cell r="I102">
            <v>100648</v>
          </cell>
          <cell r="J102">
            <v>13.07479</v>
          </cell>
          <cell r="K102">
            <v>36.177010000000003</v>
          </cell>
          <cell r="L102">
            <v>1.7068400000000001</v>
          </cell>
          <cell r="M102">
            <v>4.7864199999999997</v>
          </cell>
          <cell r="N102">
            <v>17.66</v>
          </cell>
        </row>
        <row r="103">
          <cell r="H103">
            <v>100648</v>
          </cell>
          <cell r="I103">
            <v>100648</v>
          </cell>
          <cell r="J103">
            <v>13.07479</v>
          </cell>
          <cell r="K103">
            <v>36.177010000000003</v>
          </cell>
          <cell r="L103">
            <v>1.7068400000000001</v>
          </cell>
          <cell r="M103">
            <v>4.7864199999999997</v>
          </cell>
          <cell r="N103">
            <v>17.66</v>
          </cell>
        </row>
        <row r="104">
          <cell r="H104">
            <v>100648</v>
          </cell>
          <cell r="I104">
            <v>100648</v>
          </cell>
          <cell r="J104">
            <v>13.07479</v>
          </cell>
          <cell r="K104">
            <v>36.177010000000003</v>
          </cell>
          <cell r="L104">
            <v>1.7068400000000001</v>
          </cell>
          <cell r="M104">
            <v>4.7864199999999997</v>
          </cell>
          <cell r="N104">
            <v>17.66</v>
          </cell>
        </row>
        <row r="105">
          <cell r="H105">
            <v>100648</v>
          </cell>
          <cell r="I105">
            <v>100648</v>
          </cell>
          <cell r="J105">
            <v>13.07479</v>
          </cell>
          <cell r="K105">
            <v>36.177010000000003</v>
          </cell>
          <cell r="L105">
            <v>1.7068400000000001</v>
          </cell>
          <cell r="M105">
            <v>4.7864199999999997</v>
          </cell>
          <cell r="N105">
            <v>17.66</v>
          </cell>
        </row>
        <row r="106">
          <cell r="H106">
            <v>100650</v>
          </cell>
          <cell r="I106">
            <v>100650</v>
          </cell>
          <cell r="J106">
            <v>13.07442</v>
          </cell>
          <cell r="K106">
            <v>38.592770000000002</v>
          </cell>
          <cell r="L106">
            <v>8.0382300000000004</v>
          </cell>
          <cell r="M106">
            <v>4.9686599999999999</v>
          </cell>
          <cell r="N106">
            <v>17.66</v>
          </cell>
        </row>
        <row r="107">
          <cell r="H107">
            <v>100653</v>
          </cell>
          <cell r="I107">
            <v>101078</v>
          </cell>
          <cell r="J107">
            <v>11.613239999999999</v>
          </cell>
          <cell r="K107">
            <v>5.3852899999999995</v>
          </cell>
          <cell r="L107">
            <v>4.2924300000000004</v>
          </cell>
          <cell r="M107">
            <v>10.561200000000001</v>
          </cell>
          <cell r="N107">
            <v>8.7051299999999987</v>
          </cell>
        </row>
        <row r="108">
          <cell r="H108">
            <v>100653</v>
          </cell>
          <cell r="I108">
            <v>101078</v>
          </cell>
          <cell r="J108">
            <v>11.613239999999999</v>
          </cell>
          <cell r="K108">
            <v>5.3852899999999995</v>
          </cell>
          <cell r="L108">
            <v>4.2924300000000004</v>
          </cell>
          <cell r="M108">
            <v>10.561200000000001</v>
          </cell>
          <cell r="N108">
            <v>24.026319999999998</v>
          </cell>
        </row>
        <row r="109">
          <cell r="H109">
            <v>100653</v>
          </cell>
          <cell r="I109">
            <v>101078</v>
          </cell>
          <cell r="J109">
            <v>11.613239999999999</v>
          </cell>
          <cell r="K109">
            <v>5.3852899999999995</v>
          </cell>
          <cell r="L109">
            <v>4.2924300000000004</v>
          </cell>
          <cell r="M109">
            <v>10.561200000000001</v>
          </cell>
          <cell r="N109">
            <v>21.52</v>
          </cell>
        </row>
        <row r="110">
          <cell r="H110">
            <v>100653</v>
          </cell>
          <cell r="I110">
            <v>101078</v>
          </cell>
          <cell r="J110">
            <v>11.613239999999999</v>
          </cell>
          <cell r="K110">
            <v>5.3852899999999995</v>
          </cell>
          <cell r="L110">
            <v>4.2924300000000004</v>
          </cell>
          <cell r="M110">
            <v>10.561200000000001</v>
          </cell>
          <cell r="N110">
            <v>16.980499999999999</v>
          </cell>
        </row>
        <row r="111">
          <cell r="H111">
            <v>100653</v>
          </cell>
          <cell r="I111">
            <v>101078</v>
          </cell>
          <cell r="J111">
            <v>11.613239999999999</v>
          </cell>
          <cell r="K111">
            <v>5.3852899999999995</v>
          </cell>
          <cell r="L111">
            <v>4.2924300000000004</v>
          </cell>
          <cell r="M111">
            <v>10.561200000000001</v>
          </cell>
          <cell r="N111">
            <v>15.257850000000001</v>
          </cell>
        </row>
        <row r="112">
          <cell r="H112">
            <v>100653</v>
          </cell>
          <cell r="I112">
            <v>101078</v>
          </cell>
          <cell r="J112">
            <v>11.613239999999999</v>
          </cell>
          <cell r="K112">
            <v>5.3852899999999995</v>
          </cell>
          <cell r="L112">
            <v>4.2924300000000004</v>
          </cell>
          <cell r="M112">
            <v>10.561200000000001</v>
          </cell>
          <cell r="N112">
            <v>15.97489</v>
          </cell>
        </row>
        <row r="113">
          <cell r="H113">
            <v>100654</v>
          </cell>
          <cell r="I113">
            <v>101047</v>
          </cell>
          <cell r="J113">
            <v>10.44304</v>
          </cell>
          <cell r="K113">
            <v>4.3995999999999995</v>
          </cell>
          <cell r="L113">
            <v>5.2935800000000004</v>
          </cell>
          <cell r="M113">
            <v>10.67562</v>
          </cell>
          <cell r="N113">
            <v>4.9712399999999999</v>
          </cell>
        </row>
        <row r="114">
          <cell r="H114">
            <v>100654</v>
          </cell>
          <cell r="I114">
            <v>101047</v>
          </cell>
          <cell r="J114">
            <v>10.44304</v>
          </cell>
          <cell r="K114">
            <v>4.3995999999999995</v>
          </cell>
          <cell r="L114">
            <v>5.2935800000000004</v>
          </cell>
          <cell r="M114">
            <v>10.67562</v>
          </cell>
          <cell r="N114">
            <v>3.7169299999999996</v>
          </cell>
        </row>
        <row r="115">
          <cell r="H115">
            <v>100654</v>
          </cell>
          <cell r="I115">
            <v>101047</v>
          </cell>
          <cell r="J115">
            <v>10.44304</v>
          </cell>
          <cell r="K115">
            <v>4.3995999999999995</v>
          </cell>
          <cell r="L115">
            <v>5.2935800000000004</v>
          </cell>
          <cell r="M115">
            <v>10.67562</v>
          </cell>
          <cell r="N115">
            <v>12.84956</v>
          </cell>
        </row>
        <row r="116">
          <cell r="H116">
            <v>100654</v>
          </cell>
          <cell r="I116">
            <v>101047</v>
          </cell>
          <cell r="J116">
            <v>10.44304</v>
          </cell>
          <cell r="K116">
            <v>4.3995999999999995</v>
          </cell>
          <cell r="L116">
            <v>5.2935800000000004</v>
          </cell>
          <cell r="M116">
            <v>10.67562</v>
          </cell>
          <cell r="N116">
            <v>16.980499999999999</v>
          </cell>
        </row>
        <row r="117">
          <cell r="H117">
            <v>100654</v>
          </cell>
          <cell r="I117">
            <v>101047</v>
          </cell>
          <cell r="J117">
            <v>10.44304</v>
          </cell>
          <cell r="K117">
            <v>4.3995999999999995</v>
          </cell>
          <cell r="L117">
            <v>5.2935800000000004</v>
          </cell>
          <cell r="M117">
            <v>10.67562</v>
          </cell>
          <cell r="N117">
            <v>1.1583599999999998</v>
          </cell>
        </row>
        <row r="118">
          <cell r="H118">
            <v>100654</v>
          </cell>
          <cell r="I118">
            <v>101047</v>
          </cell>
          <cell r="J118">
            <v>10.44304</v>
          </cell>
          <cell r="K118">
            <v>4.3995999999999995</v>
          </cell>
          <cell r="L118">
            <v>5.2935800000000004</v>
          </cell>
          <cell r="M118">
            <v>10.67562</v>
          </cell>
          <cell r="N118">
            <v>8.2719799999999992</v>
          </cell>
        </row>
        <row r="119">
          <cell r="H119">
            <v>100654</v>
          </cell>
          <cell r="I119">
            <v>101047</v>
          </cell>
          <cell r="J119">
            <v>10.44304</v>
          </cell>
          <cell r="K119">
            <v>4.3995999999999995</v>
          </cell>
          <cell r="L119">
            <v>5.2935800000000004</v>
          </cell>
          <cell r="M119">
            <v>10.67562</v>
          </cell>
          <cell r="N119">
            <v>10.522170000000001</v>
          </cell>
        </row>
        <row r="120">
          <cell r="H120">
            <v>100654</v>
          </cell>
          <cell r="I120">
            <v>101047</v>
          </cell>
          <cell r="J120">
            <v>10.44304</v>
          </cell>
          <cell r="K120">
            <v>4.3995999999999995</v>
          </cell>
          <cell r="L120">
            <v>1.0302100000000001</v>
          </cell>
          <cell r="M120">
            <v>10.67562</v>
          </cell>
          <cell r="N120">
            <v>0</v>
          </cell>
        </row>
        <row r="121">
          <cell r="H121">
            <v>100654</v>
          </cell>
          <cell r="I121">
            <v>101047</v>
          </cell>
          <cell r="J121">
            <v>10.44304</v>
          </cell>
          <cell r="K121">
            <v>4.3995999999999995</v>
          </cell>
          <cell r="L121">
            <v>5.2935800000000004</v>
          </cell>
          <cell r="M121">
            <v>10.67562</v>
          </cell>
          <cell r="N121">
            <v>4.8829099999999999</v>
          </cell>
        </row>
        <row r="122">
          <cell r="H122">
            <v>100654</v>
          </cell>
          <cell r="I122">
            <v>101047</v>
          </cell>
          <cell r="J122">
            <v>10.44304</v>
          </cell>
          <cell r="K122">
            <v>4.3995999999999995</v>
          </cell>
          <cell r="L122">
            <v>5.2935800000000004</v>
          </cell>
          <cell r="M122">
            <v>10.67562</v>
          </cell>
          <cell r="N122">
            <v>6.3345599999999997</v>
          </cell>
        </row>
        <row r="123">
          <cell r="H123">
            <v>100654</v>
          </cell>
          <cell r="I123">
            <v>101047</v>
          </cell>
          <cell r="J123">
            <v>10.44304</v>
          </cell>
          <cell r="K123">
            <v>4.3995999999999995</v>
          </cell>
          <cell r="L123">
            <v>5.2935800000000004</v>
          </cell>
          <cell r="M123">
            <v>10.67562</v>
          </cell>
          <cell r="N123">
            <v>15.953250000000001</v>
          </cell>
        </row>
        <row r="124">
          <cell r="H124">
            <v>100654</v>
          </cell>
          <cell r="I124">
            <v>101047</v>
          </cell>
          <cell r="J124">
            <v>10.44304</v>
          </cell>
          <cell r="K124">
            <v>4.3995999999999995</v>
          </cell>
          <cell r="L124">
            <v>5.2935800000000004</v>
          </cell>
          <cell r="M124">
            <v>10.67562</v>
          </cell>
          <cell r="N124">
            <v>8.7051299999999987</v>
          </cell>
        </row>
        <row r="125">
          <cell r="H125">
            <v>100654</v>
          </cell>
          <cell r="I125">
            <v>101047</v>
          </cell>
          <cell r="J125">
            <v>10.44304</v>
          </cell>
          <cell r="K125">
            <v>4.3995999999999995</v>
          </cell>
          <cell r="L125">
            <v>5.2935800000000004</v>
          </cell>
          <cell r="M125">
            <v>10.67562</v>
          </cell>
          <cell r="N125">
            <v>7.0706800000000003</v>
          </cell>
        </row>
        <row r="126">
          <cell r="H126">
            <v>100654</v>
          </cell>
          <cell r="I126">
            <v>101047</v>
          </cell>
          <cell r="J126">
            <v>10.44304</v>
          </cell>
          <cell r="K126">
            <v>4.3995999999999995</v>
          </cell>
          <cell r="L126">
            <v>5.2935800000000004</v>
          </cell>
          <cell r="M126">
            <v>10.67562</v>
          </cell>
          <cell r="N126">
            <v>15.257850000000001</v>
          </cell>
        </row>
        <row r="127">
          <cell r="H127">
            <v>100654</v>
          </cell>
          <cell r="I127">
            <v>101047</v>
          </cell>
          <cell r="J127">
            <v>10.44304</v>
          </cell>
          <cell r="K127">
            <v>4.3995999999999995</v>
          </cell>
          <cell r="L127">
            <v>5.2935800000000004</v>
          </cell>
          <cell r="M127">
            <v>10.67562</v>
          </cell>
          <cell r="N127">
            <v>24.026319999999998</v>
          </cell>
        </row>
        <row r="128">
          <cell r="H128">
            <v>100654</v>
          </cell>
          <cell r="I128">
            <v>101047</v>
          </cell>
          <cell r="J128">
            <v>10.44304</v>
          </cell>
          <cell r="K128">
            <v>4.3995999999999995</v>
          </cell>
          <cell r="L128">
            <v>5.2935800000000004</v>
          </cell>
          <cell r="M128">
            <v>10.67562</v>
          </cell>
          <cell r="N128">
            <v>17.253599999999999</v>
          </cell>
        </row>
        <row r="129">
          <cell r="H129">
            <v>100654</v>
          </cell>
          <cell r="I129">
            <v>101047</v>
          </cell>
          <cell r="J129">
            <v>10.44304</v>
          </cell>
          <cell r="K129">
            <v>4.3995999999999995</v>
          </cell>
          <cell r="L129">
            <v>5.2935800000000004</v>
          </cell>
          <cell r="M129">
            <v>10.67562</v>
          </cell>
          <cell r="N129">
            <v>15.97489</v>
          </cell>
        </row>
        <row r="130">
          <cell r="H130">
            <v>100654</v>
          </cell>
          <cell r="I130">
            <v>101047</v>
          </cell>
          <cell r="J130">
            <v>10.44304</v>
          </cell>
          <cell r="K130">
            <v>4.3995999999999995</v>
          </cell>
          <cell r="L130">
            <v>5.2935800000000004</v>
          </cell>
          <cell r="M130">
            <v>10.67562</v>
          </cell>
          <cell r="N130">
            <v>8.1522600000000001</v>
          </cell>
        </row>
        <row r="131">
          <cell r="H131">
            <v>100654</v>
          </cell>
          <cell r="I131">
            <v>101047</v>
          </cell>
          <cell r="J131">
            <v>10.44304</v>
          </cell>
          <cell r="K131">
            <v>4.3995999999999995</v>
          </cell>
          <cell r="L131">
            <v>5.2935800000000004</v>
          </cell>
          <cell r="M131">
            <v>10.67562</v>
          </cell>
          <cell r="N131">
            <v>8.4358799999999992</v>
          </cell>
        </row>
        <row r="132">
          <cell r="H132">
            <v>100654</v>
          </cell>
          <cell r="I132">
            <v>101047</v>
          </cell>
          <cell r="J132">
            <v>10.44304</v>
          </cell>
          <cell r="K132">
            <v>4.3990899999999993</v>
          </cell>
          <cell r="L132">
            <v>5.2935800000000004</v>
          </cell>
          <cell r="M132">
            <v>10.67562</v>
          </cell>
          <cell r="N132">
            <v>18.0748</v>
          </cell>
        </row>
        <row r="133">
          <cell r="H133">
            <v>100655</v>
          </cell>
          <cell r="I133">
            <v>101058</v>
          </cell>
          <cell r="J133">
            <v>9.6939199999999985</v>
          </cell>
          <cell r="K133">
            <v>6.77278</v>
          </cell>
          <cell r="L133">
            <v>4.82864</v>
          </cell>
          <cell r="M133">
            <v>10.719110000000001</v>
          </cell>
          <cell r="N133">
            <v>3.7169299999999996</v>
          </cell>
        </row>
        <row r="134">
          <cell r="H134">
            <v>100655</v>
          </cell>
          <cell r="I134">
            <v>101058</v>
          </cell>
          <cell r="J134">
            <v>9.6939199999999985</v>
          </cell>
          <cell r="K134">
            <v>6.77278</v>
          </cell>
          <cell r="L134">
            <v>4.82864</v>
          </cell>
          <cell r="M134">
            <v>10.719110000000001</v>
          </cell>
          <cell r="N134">
            <v>12.84956</v>
          </cell>
        </row>
        <row r="135">
          <cell r="H135">
            <v>100655</v>
          </cell>
          <cell r="I135">
            <v>101058</v>
          </cell>
          <cell r="J135">
            <v>9.6939199999999985</v>
          </cell>
          <cell r="K135">
            <v>6.77278</v>
          </cell>
          <cell r="L135">
            <v>4.82864</v>
          </cell>
          <cell r="M135">
            <v>10.719110000000001</v>
          </cell>
          <cell r="N135">
            <v>16.980499999999999</v>
          </cell>
        </row>
        <row r="136">
          <cell r="H136">
            <v>100655</v>
          </cell>
          <cell r="I136">
            <v>101058</v>
          </cell>
          <cell r="J136">
            <v>9.6939199999999985</v>
          </cell>
          <cell r="K136">
            <v>6.77278</v>
          </cell>
          <cell r="L136">
            <v>4.82864</v>
          </cell>
          <cell r="M136">
            <v>10.719110000000001</v>
          </cell>
          <cell r="N136">
            <v>18.0748</v>
          </cell>
        </row>
        <row r="137">
          <cell r="H137">
            <v>100655</v>
          </cell>
          <cell r="I137">
            <v>101058</v>
          </cell>
          <cell r="J137">
            <v>9.6939199999999985</v>
          </cell>
          <cell r="K137">
            <v>6.77278</v>
          </cell>
          <cell r="L137">
            <v>4.82864</v>
          </cell>
          <cell r="M137">
            <v>10.719110000000001</v>
          </cell>
          <cell r="N137">
            <v>15.257850000000001</v>
          </cell>
        </row>
        <row r="138">
          <cell r="H138">
            <v>100655</v>
          </cell>
          <cell r="I138">
            <v>101058</v>
          </cell>
          <cell r="J138">
            <v>9.6939199999999985</v>
          </cell>
          <cell r="K138">
            <v>6.77278</v>
          </cell>
          <cell r="L138">
            <v>4.82864</v>
          </cell>
          <cell r="M138">
            <v>10.719110000000001</v>
          </cell>
          <cell r="N138">
            <v>24.026319999999998</v>
          </cell>
        </row>
        <row r="139">
          <cell r="H139">
            <v>100655</v>
          </cell>
          <cell r="I139">
            <v>101058</v>
          </cell>
          <cell r="J139">
            <v>9.6939199999999985</v>
          </cell>
          <cell r="K139">
            <v>6.77278</v>
          </cell>
          <cell r="L139">
            <v>4.82864</v>
          </cell>
          <cell r="M139">
            <v>10.719110000000001</v>
          </cell>
          <cell r="N139">
            <v>15.97489</v>
          </cell>
        </row>
        <row r="140">
          <cell r="H140">
            <v>100655</v>
          </cell>
          <cell r="I140">
            <v>101058</v>
          </cell>
          <cell r="J140">
            <v>9.6939199999999985</v>
          </cell>
          <cell r="K140">
            <v>6.77278</v>
          </cell>
          <cell r="L140">
            <v>4.82864</v>
          </cell>
          <cell r="M140">
            <v>10.719110000000001</v>
          </cell>
          <cell r="N140">
            <v>8.1522600000000001</v>
          </cell>
        </row>
        <row r="141">
          <cell r="H141">
            <v>100655</v>
          </cell>
          <cell r="I141">
            <v>101058</v>
          </cell>
          <cell r="J141">
            <v>9.6939199999999985</v>
          </cell>
          <cell r="K141">
            <v>6.77278</v>
          </cell>
          <cell r="L141">
            <v>4.82864</v>
          </cell>
          <cell r="M141">
            <v>10.719110000000001</v>
          </cell>
          <cell r="N141">
            <v>8.7051299999999987</v>
          </cell>
        </row>
        <row r="142">
          <cell r="H142">
            <v>100655</v>
          </cell>
          <cell r="I142">
            <v>101058</v>
          </cell>
          <cell r="J142">
            <v>9.6939199999999985</v>
          </cell>
          <cell r="K142">
            <v>6.77278</v>
          </cell>
          <cell r="L142">
            <v>4.82864</v>
          </cell>
          <cell r="M142">
            <v>10.719110000000001</v>
          </cell>
          <cell r="N142">
            <v>16.980499999999999</v>
          </cell>
        </row>
        <row r="143">
          <cell r="H143">
            <v>100655</v>
          </cell>
          <cell r="I143">
            <v>101058</v>
          </cell>
          <cell r="J143">
            <v>9.6939199999999985</v>
          </cell>
          <cell r="K143">
            <v>6.77278</v>
          </cell>
          <cell r="L143">
            <v>4.82864</v>
          </cell>
          <cell r="M143">
            <v>10.719110000000001</v>
          </cell>
          <cell r="N143">
            <v>10.522170000000001</v>
          </cell>
        </row>
        <row r="144">
          <cell r="H144">
            <v>100656</v>
          </cell>
          <cell r="I144">
            <v>100656</v>
          </cell>
          <cell r="J144">
            <v>11.890109999999998</v>
          </cell>
          <cell r="K144">
            <v>44.333629999999999</v>
          </cell>
          <cell r="L144">
            <v>10.419809999999998</v>
          </cell>
          <cell r="M144">
            <v>4.8409499999999994</v>
          </cell>
          <cell r="N144">
            <v>8.1522600000000001</v>
          </cell>
        </row>
        <row r="145">
          <cell r="H145">
            <v>100682</v>
          </cell>
          <cell r="I145">
            <v>100682</v>
          </cell>
          <cell r="J145">
            <v>7.9390799999999997</v>
          </cell>
          <cell r="K145">
            <v>31.523200000000003</v>
          </cell>
          <cell r="L145">
            <v>1.8147200000000001</v>
          </cell>
          <cell r="M145">
            <v>4.1214599999999999</v>
          </cell>
          <cell r="N145">
            <v>0</v>
          </cell>
        </row>
        <row r="146">
          <cell r="H146">
            <v>100694</v>
          </cell>
          <cell r="I146">
            <v>100694</v>
          </cell>
          <cell r="J146">
            <v>13.075089999999999</v>
          </cell>
          <cell r="K146">
            <v>39.739329999999995</v>
          </cell>
          <cell r="L146">
            <v>1.7068400000000001</v>
          </cell>
          <cell r="M146">
            <v>4.7864100000000001</v>
          </cell>
          <cell r="N146">
            <v>8.7051299999999987</v>
          </cell>
        </row>
        <row r="147">
          <cell r="H147">
            <v>100694</v>
          </cell>
          <cell r="I147">
            <v>100694</v>
          </cell>
          <cell r="J147">
            <v>13.075089999999999</v>
          </cell>
          <cell r="K147">
            <v>39.739329999999995</v>
          </cell>
          <cell r="L147">
            <v>1.7068800000000002</v>
          </cell>
          <cell r="M147">
            <v>4.7864100000000001</v>
          </cell>
          <cell r="N147">
            <v>7.7154300000000005</v>
          </cell>
        </row>
        <row r="148">
          <cell r="H148">
            <v>100718</v>
          </cell>
          <cell r="I148">
            <v>100718</v>
          </cell>
          <cell r="J148">
            <v>7.9399500000000005</v>
          </cell>
          <cell r="K148">
            <v>28.194640000000007</v>
          </cell>
          <cell r="L148">
            <v>1.8147200000000001</v>
          </cell>
          <cell r="M148">
            <v>4.1214300000000001</v>
          </cell>
          <cell r="N148">
            <v>0</v>
          </cell>
        </row>
        <row r="149">
          <cell r="H149">
            <v>100718</v>
          </cell>
          <cell r="I149">
            <v>100718</v>
          </cell>
          <cell r="J149">
            <v>7.9399500000000005</v>
          </cell>
          <cell r="K149">
            <v>28.194640000000007</v>
          </cell>
          <cell r="L149">
            <v>8.0382300000000004</v>
          </cell>
          <cell r="M149">
            <v>4.1214399999999998</v>
          </cell>
          <cell r="N149">
            <v>4.8829099999999999</v>
          </cell>
        </row>
        <row r="150">
          <cell r="H150">
            <v>100746</v>
          </cell>
          <cell r="I150">
            <v>100746</v>
          </cell>
          <cell r="J150">
            <v>14.47142</v>
          </cell>
          <cell r="K150">
            <v>27.36251</v>
          </cell>
          <cell r="L150">
            <v>2.28809</v>
          </cell>
          <cell r="M150">
            <v>3.2006600000000001</v>
          </cell>
          <cell r="N150">
            <v>1.8573162024545615</v>
          </cell>
        </row>
        <row r="151">
          <cell r="H151">
            <v>100876</v>
          </cell>
          <cell r="I151">
            <v>101084</v>
          </cell>
          <cell r="J151">
            <v>10.363939999999999</v>
          </cell>
          <cell r="K151">
            <v>5.6531100000000007</v>
          </cell>
          <cell r="L151">
            <v>5.2545599999999997</v>
          </cell>
          <cell r="M151">
            <v>8.0688200000000005</v>
          </cell>
          <cell r="N151">
            <v>11.14803</v>
          </cell>
        </row>
        <row r="152">
          <cell r="H152">
            <v>100877</v>
          </cell>
          <cell r="I152">
            <v>101082</v>
          </cell>
          <cell r="J152">
            <v>10.44303</v>
          </cell>
          <cell r="K152">
            <v>4.3995999999999995</v>
          </cell>
          <cell r="L152">
            <v>5.2935800000000004</v>
          </cell>
          <cell r="M152">
            <v>10.67562</v>
          </cell>
          <cell r="N152">
            <v>7.1495899999999999</v>
          </cell>
        </row>
        <row r="153">
          <cell r="H153">
            <v>100877</v>
          </cell>
          <cell r="I153">
            <v>101082</v>
          </cell>
          <cell r="J153">
            <v>10.44303</v>
          </cell>
          <cell r="K153">
            <v>4.3995999999999995</v>
          </cell>
          <cell r="L153">
            <v>5.2935800000000004</v>
          </cell>
          <cell r="M153">
            <v>10.67562</v>
          </cell>
          <cell r="N153">
            <v>7.1495899999999999</v>
          </cell>
        </row>
        <row r="154">
          <cell r="H154">
            <v>100877</v>
          </cell>
          <cell r="I154">
            <v>101082</v>
          </cell>
          <cell r="J154">
            <v>10.44303</v>
          </cell>
          <cell r="K154">
            <v>4.3995999999999995</v>
          </cell>
          <cell r="L154">
            <v>5.2935800000000004</v>
          </cell>
          <cell r="M154">
            <v>10.67562</v>
          </cell>
          <cell r="N154">
            <v>8.9494500000000006</v>
          </cell>
        </row>
        <row r="155">
          <cell r="H155">
            <v>100877</v>
          </cell>
          <cell r="I155">
            <v>101082</v>
          </cell>
          <cell r="J155">
            <v>10.44303</v>
          </cell>
          <cell r="K155">
            <v>4.3995999999999995</v>
          </cell>
          <cell r="L155">
            <v>5.2935800000000004</v>
          </cell>
          <cell r="M155">
            <v>10.67562</v>
          </cell>
          <cell r="N155">
            <v>7.1495899999999999</v>
          </cell>
        </row>
        <row r="156">
          <cell r="H156">
            <v>100877</v>
          </cell>
          <cell r="I156">
            <v>101082</v>
          </cell>
          <cell r="J156">
            <v>10.44303</v>
          </cell>
          <cell r="K156">
            <v>4.3995999999999995</v>
          </cell>
          <cell r="L156">
            <v>5.2935800000000004</v>
          </cell>
          <cell r="M156">
            <v>10.67562</v>
          </cell>
          <cell r="N156">
            <v>1.2</v>
          </cell>
        </row>
        <row r="157">
          <cell r="H157">
            <v>100877</v>
          </cell>
          <cell r="I157">
            <v>101082</v>
          </cell>
          <cell r="J157">
            <v>10.44303</v>
          </cell>
          <cell r="K157">
            <v>4.3995999999999995</v>
          </cell>
          <cell r="L157">
            <v>5.2935800000000004</v>
          </cell>
          <cell r="M157">
            <v>10.67562</v>
          </cell>
          <cell r="N157">
            <v>6.5272100000000002</v>
          </cell>
        </row>
        <row r="158">
          <cell r="H158">
            <v>100877</v>
          </cell>
          <cell r="I158">
            <v>101082</v>
          </cell>
          <cell r="J158">
            <v>10.44303</v>
          </cell>
          <cell r="K158">
            <v>4.3995999999999995</v>
          </cell>
          <cell r="L158">
            <v>5.2935800000000004</v>
          </cell>
          <cell r="M158">
            <v>10.67562</v>
          </cell>
          <cell r="N158">
            <v>1.2</v>
          </cell>
        </row>
        <row r="159">
          <cell r="H159">
            <v>100877</v>
          </cell>
          <cell r="I159">
            <v>101082</v>
          </cell>
          <cell r="J159">
            <v>10.44303</v>
          </cell>
          <cell r="K159">
            <v>4.3995999999999995</v>
          </cell>
          <cell r="L159">
            <v>5.2935800000000004</v>
          </cell>
          <cell r="M159">
            <v>10.67562</v>
          </cell>
          <cell r="N159">
            <v>12.946149999999999</v>
          </cell>
        </row>
        <row r="160">
          <cell r="H160">
            <v>100877</v>
          </cell>
          <cell r="I160">
            <v>101082</v>
          </cell>
          <cell r="J160">
            <v>10.44303</v>
          </cell>
          <cell r="K160">
            <v>4.3995999999999995</v>
          </cell>
          <cell r="L160">
            <v>5.2935800000000004</v>
          </cell>
          <cell r="M160">
            <v>10.67562</v>
          </cell>
          <cell r="N160">
            <v>7.1495899999999999</v>
          </cell>
        </row>
        <row r="161">
          <cell r="H161">
            <v>100877</v>
          </cell>
          <cell r="I161">
            <v>101082</v>
          </cell>
          <cell r="J161">
            <v>10.44303</v>
          </cell>
          <cell r="K161">
            <v>4.3995999999999995</v>
          </cell>
          <cell r="L161">
            <v>5.2935800000000004</v>
          </cell>
          <cell r="M161">
            <v>10.67562</v>
          </cell>
          <cell r="N161">
            <v>25.898419999999998</v>
          </cell>
        </row>
        <row r="162">
          <cell r="H162">
            <v>100877</v>
          </cell>
          <cell r="I162">
            <v>101082</v>
          </cell>
          <cell r="J162">
            <v>10.44303</v>
          </cell>
          <cell r="K162">
            <v>4.3995999999999995</v>
          </cell>
          <cell r="L162">
            <v>5.2935800000000004</v>
          </cell>
          <cell r="M162">
            <v>10.67562</v>
          </cell>
          <cell r="N162">
            <v>7.1495899999999999</v>
          </cell>
        </row>
        <row r="163">
          <cell r="H163">
            <v>100877</v>
          </cell>
          <cell r="I163">
            <v>101082</v>
          </cell>
          <cell r="J163">
            <v>10.44303</v>
          </cell>
          <cell r="K163">
            <v>4.3995999999999995</v>
          </cell>
          <cell r="L163">
            <v>5.2935800000000004</v>
          </cell>
          <cell r="M163">
            <v>10.67562</v>
          </cell>
          <cell r="N163">
            <v>1.2</v>
          </cell>
        </row>
        <row r="164">
          <cell r="H164">
            <v>100877</v>
          </cell>
          <cell r="I164">
            <v>101082</v>
          </cell>
          <cell r="J164">
            <v>10.44303</v>
          </cell>
          <cell r="K164">
            <v>4.3995999999999995</v>
          </cell>
          <cell r="L164">
            <v>5.2935800000000004</v>
          </cell>
          <cell r="M164">
            <v>10.67562</v>
          </cell>
          <cell r="N164">
            <v>25.898419999999998</v>
          </cell>
        </row>
        <row r="165">
          <cell r="H165">
            <v>100877</v>
          </cell>
          <cell r="I165">
            <v>101082</v>
          </cell>
          <cell r="J165">
            <v>10.44303</v>
          </cell>
          <cell r="K165">
            <v>4.3995999999999995</v>
          </cell>
          <cell r="L165">
            <v>5.2935800000000004</v>
          </cell>
          <cell r="M165">
            <v>10.67562</v>
          </cell>
          <cell r="N165">
            <v>7.1495899999999999</v>
          </cell>
        </row>
        <row r="166">
          <cell r="H166">
            <v>100886</v>
          </cell>
          <cell r="I166">
            <v>100886</v>
          </cell>
          <cell r="J166">
            <v>7.9399700000000006</v>
          </cell>
          <cell r="K166">
            <v>28.291550000000001</v>
          </cell>
          <cell r="L166">
            <v>2.0793400000000002</v>
          </cell>
          <cell r="M166">
            <v>4.1214499999999994</v>
          </cell>
          <cell r="N166">
            <v>11.14803</v>
          </cell>
        </row>
        <row r="167">
          <cell r="H167">
            <v>100961</v>
          </cell>
          <cell r="I167">
            <v>100961</v>
          </cell>
          <cell r="J167">
            <v>13.07488</v>
          </cell>
          <cell r="K167">
            <v>36.127409999999998</v>
          </cell>
          <cell r="L167">
            <v>1.7068400000000001</v>
          </cell>
          <cell r="M167">
            <v>4.7864199999999997</v>
          </cell>
          <cell r="N167">
            <v>17.66</v>
          </cell>
        </row>
        <row r="168">
          <cell r="H168">
            <v>100961</v>
          </cell>
          <cell r="I168">
            <v>100961</v>
          </cell>
          <cell r="J168">
            <v>13.07488</v>
          </cell>
          <cell r="K168">
            <v>36.127409999999998</v>
          </cell>
          <cell r="L168">
            <v>1.7068400000000001</v>
          </cell>
          <cell r="M168">
            <v>4.7864199999999997</v>
          </cell>
          <cell r="N168">
            <v>17.66</v>
          </cell>
        </row>
        <row r="169">
          <cell r="H169">
            <v>100969</v>
          </cell>
          <cell r="I169">
            <v>100969</v>
          </cell>
          <cell r="J169">
            <v>7.5966300000000002</v>
          </cell>
          <cell r="K169">
            <v>22.20852</v>
          </cell>
          <cell r="L169">
            <v>3.7447300000000001</v>
          </cell>
          <cell r="M169">
            <v>4.5443500000000006</v>
          </cell>
          <cell r="N169">
            <v>3.4050599999999998</v>
          </cell>
        </row>
        <row r="170">
          <cell r="H170">
            <v>100971</v>
          </cell>
          <cell r="I170">
            <v>100971</v>
          </cell>
          <cell r="J170">
            <v>11.77333</v>
          </cell>
          <cell r="K170">
            <v>21.59243</v>
          </cell>
          <cell r="L170">
            <v>3.1148199999999999</v>
          </cell>
          <cell r="M170">
            <v>5.1142799999999999</v>
          </cell>
          <cell r="N170">
            <v>3.4050599999999998</v>
          </cell>
        </row>
        <row r="171">
          <cell r="H171">
            <v>100973</v>
          </cell>
          <cell r="I171">
            <v>100973</v>
          </cell>
          <cell r="J171">
            <v>10.397630000000001</v>
          </cell>
          <cell r="K171">
            <v>22.20852</v>
          </cell>
          <cell r="L171">
            <v>3.1148199999999999</v>
          </cell>
          <cell r="M171">
            <v>5.1142799999999999</v>
          </cell>
          <cell r="N171">
            <v>3.4050599999999998</v>
          </cell>
        </row>
        <row r="172">
          <cell r="H172">
            <v>100974</v>
          </cell>
          <cell r="I172">
            <v>100974</v>
          </cell>
          <cell r="J172">
            <v>10.13176</v>
          </cell>
          <cell r="K172">
            <v>33.725490000000001</v>
          </cell>
          <cell r="L172">
            <v>7.913730000000001</v>
          </cell>
          <cell r="M172">
            <v>4.66134</v>
          </cell>
          <cell r="N172">
            <v>3.4050599999999998</v>
          </cell>
        </row>
        <row r="173">
          <cell r="H173">
            <v>100976</v>
          </cell>
          <cell r="I173">
            <v>100976</v>
          </cell>
          <cell r="J173">
            <v>11.28589</v>
          </cell>
          <cell r="K173">
            <v>22.956759999999999</v>
          </cell>
          <cell r="L173">
            <v>3.1148199999999999</v>
          </cell>
          <cell r="M173">
            <v>5.1142799999999999</v>
          </cell>
          <cell r="N173">
            <v>3.4050599999999998</v>
          </cell>
        </row>
        <row r="174">
          <cell r="H174">
            <v>100976</v>
          </cell>
          <cell r="I174">
            <v>100976</v>
          </cell>
          <cell r="J174">
            <v>11.28589</v>
          </cell>
          <cell r="K174">
            <v>22.956759999999999</v>
          </cell>
          <cell r="L174">
            <v>1.40733</v>
          </cell>
          <cell r="M174">
            <v>4.7968599999999997</v>
          </cell>
          <cell r="N174">
            <v>7.1495899999999999</v>
          </cell>
        </row>
        <row r="175">
          <cell r="H175">
            <v>100976</v>
          </cell>
          <cell r="I175">
            <v>100976</v>
          </cell>
          <cell r="J175">
            <v>11.28589</v>
          </cell>
          <cell r="K175">
            <v>22.956759999999999</v>
          </cell>
          <cell r="L175">
            <v>1.40733</v>
          </cell>
          <cell r="M175">
            <v>4.7968599999999997</v>
          </cell>
          <cell r="N175">
            <v>7.1495899999999999</v>
          </cell>
        </row>
        <row r="176">
          <cell r="H176">
            <v>100976</v>
          </cell>
          <cell r="I176">
            <v>100976</v>
          </cell>
          <cell r="J176">
            <v>11.28589</v>
          </cell>
          <cell r="K176">
            <v>22.956759999999999</v>
          </cell>
          <cell r="L176">
            <v>1.40733</v>
          </cell>
          <cell r="M176">
            <v>4.7968599999999997</v>
          </cell>
          <cell r="N176">
            <v>7.1495899999999999</v>
          </cell>
        </row>
        <row r="177">
          <cell r="H177">
            <v>100977</v>
          </cell>
          <cell r="I177">
            <v>100977</v>
          </cell>
          <cell r="J177">
            <v>36.008110000000002</v>
          </cell>
          <cell r="K177">
            <v>22.20852</v>
          </cell>
          <cell r="L177">
            <v>2.6326399999999999</v>
          </cell>
          <cell r="M177">
            <v>3.4874000000000001</v>
          </cell>
          <cell r="N177">
            <v>3.4050599999999998</v>
          </cell>
        </row>
        <row r="178">
          <cell r="H178">
            <v>100978</v>
          </cell>
          <cell r="I178">
            <v>100978</v>
          </cell>
          <cell r="J178">
            <v>8.9465700000000012</v>
          </cell>
          <cell r="K178">
            <v>27.911570000000005</v>
          </cell>
          <cell r="L178">
            <v>3.1148199999999999</v>
          </cell>
          <cell r="M178">
            <v>4.5609299999999999</v>
          </cell>
          <cell r="N178">
            <v>3.4050599999999998</v>
          </cell>
        </row>
        <row r="179">
          <cell r="H179">
            <v>100979</v>
          </cell>
          <cell r="I179">
            <v>100979</v>
          </cell>
          <cell r="J179">
            <v>10.257350000000001</v>
          </cell>
          <cell r="K179">
            <v>27.911570000000005</v>
          </cell>
          <cell r="L179">
            <v>3.1148199999999999</v>
          </cell>
          <cell r="M179">
            <v>5.1394299999999999</v>
          </cell>
          <cell r="N179">
            <v>3.4050599999999998</v>
          </cell>
        </row>
        <row r="180">
          <cell r="H180">
            <v>100981</v>
          </cell>
          <cell r="I180">
            <v>100981</v>
          </cell>
          <cell r="J180">
            <v>8.1404199999999989</v>
          </cell>
          <cell r="K180">
            <v>26.034579999999998</v>
          </cell>
          <cell r="L180">
            <v>3.3557100000000002</v>
          </cell>
          <cell r="M180">
            <v>4.1469899999999997</v>
          </cell>
          <cell r="N180">
            <v>0</v>
          </cell>
        </row>
        <row r="181">
          <cell r="H181">
            <v>100983</v>
          </cell>
          <cell r="I181">
            <v>100983</v>
          </cell>
          <cell r="J181">
            <v>11.25431</v>
          </cell>
          <cell r="K181">
            <v>28.028299999999994</v>
          </cell>
          <cell r="L181">
            <v>3.8034300000000005</v>
          </cell>
          <cell r="M181">
            <v>4.8240299999999996</v>
          </cell>
          <cell r="N181">
            <v>-0.73569859380186975</v>
          </cell>
        </row>
        <row r="182">
          <cell r="H182">
            <v>100983</v>
          </cell>
          <cell r="I182">
            <v>100983</v>
          </cell>
          <cell r="J182">
            <v>11.25431</v>
          </cell>
          <cell r="K182">
            <v>28.028299999999994</v>
          </cell>
          <cell r="L182">
            <v>8.4859399999999994</v>
          </cell>
          <cell r="M182">
            <v>4.8240299999999996</v>
          </cell>
          <cell r="N182">
            <v>12.946149999999999</v>
          </cell>
        </row>
        <row r="183">
          <cell r="H183">
            <v>100983</v>
          </cell>
          <cell r="I183">
            <v>100983</v>
          </cell>
          <cell r="J183">
            <v>11.25431</v>
          </cell>
          <cell r="K183">
            <v>28.028299999999994</v>
          </cell>
          <cell r="L183">
            <v>8.4859399999999994</v>
          </cell>
          <cell r="M183">
            <v>4.8240299999999996</v>
          </cell>
          <cell r="N183">
            <v>1.2</v>
          </cell>
        </row>
        <row r="184">
          <cell r="H184">
            <v>100984</v>
          </cell>
          <cell r="I184">
            <v>100984</v>
          </cell>
          <cell r="J184">
            <v>15.025340000000002</v>
          </cell>
          <cell r="K184">
            <v>4.2481799999999996</v>
          </cell>
          <cell r="L184">
            <v>4.0310900000000007</v>
          </cell>
          <cell r="M184">
            <v>5.5163799999999998</v>
          </cell>
          <cell r="N184">
            <v>3.41</v>
          </cell>
        </row>
        <row r="185">
          <cell r="H185">
            <v>100992</v>
          </cell>
          <cell r="I185">
            <v>100992</v>
          </cell>
          <cell r="J185">
            <v>7.8518799999999995</v>
          </cell>
          <cell r="K185">
            <v>8.8580100000000002</v>
          </cell>
          <cell r="L185">
            <v>3.41432</v>
          </cell>
          <cell r="M185">
            <v>12.823270000000001</v>
          </cell>
          <cell r="N185">
            <v>3.4050599999999998</v>
          </cell>
        </row>
        <row r="186">
          <cell r="H186">
            <v>100994</v>
          </cell>
          <cell r="I186">
            <v>100994</v>
          </cell>
          <cell r="J186">
            <v>7.6012400000000007</v>
          </cell>
          <cell r="K186">
            <v>9.9764700000000008</v>
          </cell>
          <cell r="L186">
            <v>3.7447300000000001</v>
          </cell>
          <cell r="M186">
            <v>12.933969999999999</v>
          </cell>
          <cell r="N186">
            <v>3.4050599999999998</v>
          </cell>
        </row>
        <row r="187">
          <cell r="H187">
            <v>100998</v>
          </cell>
          <cell r="I187">
            <v>100998</v>
          </cell>
          <cell r="J187">
            <v>35.346040000000002</v>
          </cell>
          <cell r="K187">
            <v>17.891710000000003</v>
          </cell>
          <cell r="L187">
            <v>2.6326399999999999</v>
          </cell>
          <cell r="M187">
            <v>12.124469999999999</v>
          </cell>
          <cell r="N187">
            <v>3.4050599999999998</v>
          </cell>
        </row>
        <row r="188">
          <cell r="H188">
            <v>100999</v>
          </cell>
          <cell r="I188">
            <v>100999</v>
          </cell>
          <cell r="J188">
            <v>10.104659999999999</v>
          </cell>
          <cell r="K188">
            <v>15.616820000000001</v>
          </cell>
          <cell r="L188">
            <v>3.1148199999999999</v>
          </cell>
          <cell r="M188">
            <v>13.712549999999998</v>
          </cell>
          <cell r="N188">
            <v>3.4050599999999998</v>
          </cell>
        </row>
        <row r="189">
          <cell r="H189">
            <v>101000</v>
          </cell>
          <cell r="I189">
            <v>101000</v>
          </cell>
          <cell r="J189">
            <v>7.8471700000000002</v>
          </cell>
          <cell r="K189">
            <v>13.588999999999999</v>
          </cell>
          <cell r="L189">
            <v>3.41432</v>
          </cell>
          <cell r="M189">
            <v>13.031979999999999</v>
          </cell>
          <cell r="N189">
            <v>3.4050599999999998</v>
          </cell>
        </row>
        <row r="190">
          <cell r="H190">
            <v>101002</v>
          </cell>
          <cell r="I190">
            <v>101002</v>
          </cell>
          <cell r="J190">
            <v>14.72644</v>
          </cell>
          <cell r="K190">
            <v>27.40493</v>
          </cell>
          <cell r="L190">
            <v>5.94163</v>
          </cell>
          <cell r="M190">
            <v>20.795750000000002</v>
          </cell>
          <cell r="N190">
            <v>0</v>
          </cell>
        </row>
        <row r="191">
          <cell r="H191">
            <v>101002</v>
          </cell>
          <cell r="I191">
            <v>101002</v>
          </cell>
          <cell r="J191">
            <v>14.72644</v>
          </cell>
          <cell r="K191">
            <v>27.40493</v>
          </cell>
          <cell r="L191">
            <v>7.913730000000001</v>
          </cell>
          <cell r="M191">
            <v>13.25961</v>
          </cell>
          <cell r="N191">
            <v>3.4050599999999998</v>
          </cell>
        </row>
        <row r="192">
          <cell r="H192">
            <v>101003</v>
          </cell>
          <cell r="I192">
            <v>101003</v>
          </cell>
          <cell r="J192">
            <v>7.5988899999999999</v>
          </cell>
          <cell r="K192">
            <v>14.502486969696971</v>
          </cell>
          <cell r="L192">
            <v>1.7726300000000001</v>
          </cell>
          <cell r="M192">
            <v>20.67877</v>
          </cell>
          <cell r="N192">
            <v>0</v>
          </cell>
        </row>
        <row r="193">
          <cell r="H193">
            <v>101003</v>
          </cell>
          <cell r="I193">
            <v>101003</v>
          </cell>
          <cell r="J193">
            <v>7.5988899999999999</v>
          </cell>
          <cell r="K193">
            <v>14.502486969696971</v>
          </cell>
          <cell r="L193">
            <v>3.7447300000000001</v>
          </cell>
          <cell r="M193">
            <v>13.14264</v>
          </cell>
          <cell r="N193">
            <v>3.4050599999999998</v>
          </cell>
        </row>
        <row r="194">
          <cell r="H194">
            <v>101006</v>
          </cell>
          <cell r="I194">
            <v>101006</v>
          </cell>
          <cell r="J194">
            <v>11.7735</v>
          </cell>
          <cell r="K194">
            <v>14.785439999999999</v>
          </cell>
          <cell r="L194">
            <v>3.1148199999999999</v>
          </cell>
          <cell r="M194">
            <v>13.712549999999998</v>
          </cell>
          <cell r="N194">
            <v>3.4050599999999998</v>
          </cell>
        </row>
        <row r="195">
          <cell r="H195">
            <v>101007</v>
          </cell>
          <cell r="I195">
            <v>101007</v>
          </cell>
          <cell r="J195">
            <v>11.773389999999999</v>
          </cell>
          <cell r="K195">
            <v>15.883509999999999</v>
          </cell>
          <cell r="L195">
            <v>1.14272</v>
          </cell>
          <cell r="M195">
            <v>21.24869</v>
          </cell>
          <cell r="N195">
            <v>0</v>
          </cell>
        </row>
        <row r="196">
          <cell r="H196">
            <v>101015</v>
          </cell>
          <cell r="I196">
            <v>101015</v>
          </cell>
          <cell r="J196">
            <v>8.1404600000000009</v>
          </cell>
          <cell r="K196">
            <v>29.626170000000002</v>
          </cell>
          <cell r="L196">
            <v>3.3557100000000002</v>
          </cell>
          <cell r="M196">
            <v>4.1469899999999997</v>
          </cell>
          <cell r="N196">
            <v>0</v>
          </cell>
        </row>
        <row r="197">
          <cell r="H197">
            <v>101022</v>
          </cell>
          <cell r="I197">
            <v>101022</v>
          </cell>
          <cell r="J197">
            <v>10.10501</v>
          </cell>
          <cell r="K197">
            <v>30.228769999999997</v>
          </cell>
          <cell r="L197">
            <v>3.1148199999999999</v>
          </cell>
          <cell r="M197">
            <v>5.1142799999999999</v>
          </cell>
          <cell r="N197">
            <v>3.4050599999999998</v>
          </cell>
        </row>
        <row r="198">
          <cell r="H198">
            <v>101029</v>
          </cell>
          <cell r="I198">
            <v>101029</v>
          </cell>
          <cell r="J198">
            <v>11.297220000000001</v>
          </cell>
          <cell r="K198">
            <v>27.640340000000005</v>
          </cell>
          <cell r="L198">
            <v>4.23454</v>
          </cell>
          <cell r="M198">
            <v>4.99444</v>
          </cell>
          <cell r="N198">
            <v>3.4050599999999998</v>
          </cell>
        </row>
        <row r="199">
          <cell r="H199">
            <v>101029</v>
          </cell>
          <cell r="I199">
            <v>101029</v>
          </cell>
          <cell r="J199">
            <v>11.297220000000001</v>
          </cell>
          <cell r="K199">
            <v>27.640340000000005</v>
          </cell>
          <cell r="L199">
            <v>8.4859399999999994</v>
          </cell>
          <cell r="M199">
            <v>4.8409499999999994</v>
          </cell>
          <cell r="N199">
            <v>4.7969099999999996</v>
          </cell>
        </row>
        <row r="200">
          <cell r="H200">
            <v>101032</v>
          </cell>
          <cell r="I200">
            <v>101032</v>
          </cell>
          <cell r="J200">
            <v>10.597390000000001</v>
          </cell>
          <cell r="K200">
            <v>3.2311699999999997</v>
          </cell>
          <cell r="L200">
            <v>3.4948800000000002</v>
          </cell>
          <cell r="M200">
            <v>5.3939399999999997</v>
          </cell>
          <cell r="N200">
            <v>3.41</v>
          </cell>
        </row>
        <row r="201">
          <cell r="H201">
            <v>101033</v>
          </cell>
          <cell r="I201">
            <v>101033</v>
          </cell>
          <cell r="J201">
            <v>10.314629999999999</v>
          </cell>
          <cell r="K201">
            <v>3.2311800000000002</v>
          </cell>
          <cell r="L201">
            <v>1.0941100000000001</v>
          </cell>
          <cell r="M201">
            <v>5.3939399999999997</v>
          </cell>
          <cell r="N201">
            <v>0</v>
          </cell>
        </row>
        <row r="202">
          <cell r="H202">
            <v>101035</v>
          </cell>
          <cell r="I202">
            <v>101035</v>
          </cell>
          <cell r="J202">
            <v>10.025579999999998</v>
          </cell>
          <cell r="K202">
            <v>3.2311800000000002</v>
          </cell>
          <cell r="L202">
            <v>3.4948800000000002</v>
          </cell>
          <cell r="M202">
            <v>5.3939399999999997</v>
          </cell>
          <cell r="N202">
            <v>3.41</v>
          </cell>
        </row>
        <row r="203">
          <cell r="H203">
            <v>101036</v>
          </cell>
          <cell r="I203">
            <v>101036</v>
          </cell>
          <cell r="J203">
            <v>9.8477699999999988</v>
          </cell>
          <cell r="K203">
            <v>3.2311800000000002</v>
          </cell>
          <cell r="L203">
            <v>1.0941100000000001</v>
          </cell>
          <cell r="M203">
            <v>5.3939399999999997</v>
          </cell>
          <cell r="N203">
            <v>0</v>
          </cell>
        </row>
        <row r="204">
          <cell r="H204">
            <v>101037</v>
          </cell>
          <cell r="I204">
            <v>101037</v>
          </cell>
          <cell r="J204">
            <v>7.894000000000001</v>
          </cell>
          <cell r="K204">
            <v>3.23123</v>
          </cell>
          <cell r="L204">
            <v>3.4948800000000002</v>
          </cell>
          <cell r="M204">
            <v>5.3939399999999997</v>
          </cell>
          <cell r="N204">
            <v>3.41</v>
          </cell>
        </row>
        <row r="205">
          <cell r="H205">
            <v>101038</v>
          </cell>
          <cell r="I205">
            <v>101038</v>
          </cell>
          <cell r="J205">
            <v>8.3978000000000002</v>
          </cell>
          <cell r="K205">
            <v>1.8381299999999998</v>
          </cell>
          <cell r="L205">
            <v>3.7788899999999996</v>
          </cell>
          <cell r="M205">
            <v>5.4918699999999996</v>
          </cell>
          <cell r="N205">
            <v>3.41</v>
          </cell>
        </row>
        <row r="206">
          <cell r="H206">
            <v>101039</v>
          </cell>
          <cell r="I206">
            <v>101039</v>
          </cell>
          <cell r="J206">
            <v>8.3977900000000005</v>
          </cell>
          <cell r="K206">
            <v>1.8381399999999999</v>
          </cell>
          <cell r="L206">
            <v>1.37812</v>
          </cell>
          <cell r="M206">
            <v>5.4918699999999996</v>
          </cell>
          <cell r="N206">
            <v>0</v>
          </cell>
        </row>
        <row r="207">
          <cell r="H207">
            <v>101040</v>
          </cell>
          <cell r="I207">
            <v>101040</v>
          </cell>
          <cell r="J207">
            <v>39.35407</v>
          </cell>
          <cell r="K207">
            <v>1.9664199999999998</v>
          </cell>
          <cell r="L207">
            <v>3.7788899999999996</v>
          </cell>
          <cell r="M207">
            <v>5.4796899999999997</v>
          </cell>
          <cell r="N207">
            <v>3.41</v>
          </cell>
        </row>
        <row r="208">
          <cell r="H208">
            <v>101044</v>
          </cell>
          <cell r="I208">
            <v>101044</v>
          </cell>
          <cell r="J208">
            <v>10.443039999999998</v>
          </cell>
          <cell r="K208">
            <v>2.5504500000000001</v>
          </cell>
          <cell r="L208">
            <v>2.0952599999999997</v>
          </cell>
          <cell r="M208">
            <v>5.5083900000000003</v>
          </cell>
          <cell r="N208">
            <v>0</v>
          </cell>
        </row>
        <row r="209">
          <cell r="H209">
            <v>101044</v>
          </cell>
          <cell r="I209">
            <v>101044</v>
          </cell>
          <cell r="J209">
            <v>10.443039999999998</v>
          </cell>
          <cell r="K209">
            <v>2.5504500000000001</v>
          </cell>
          <cell r="L209">
            <v>4.4960200000000006</v>
          </cell>
          <cell r="M209">
            <v>5.5083900000000003</v>
          </cell>
          <cell r="N209">
            <v>0</v>
          </cell>
        </row>
        <row r="210">
          <cell r="H210">
            <v>101045</v>
          </cell>
          <cell r="I210">
            <v>101045</v>
          </cell>
          <cell r="J210">
            <v>10.443029999999998</v>
          </cell>
          <cell r="K210">
            <v>2.5504500000000001</v>
          </cell>
          <cell r="L210">
            <v>2.0952599999999997</v>
          </cell>
          <cell r="M210">
            <v>5.5083900000000003</v>
          </cell>
          <cell r="N210">
            <v>0</v>
          </cell>
        </row>
        <row r="211">
          <cell r="H211">
            <v>101045</v>
          </cell>
          <cell r="I211">
            <v>101045</v>
          </cell>
          <cell r="J211">
            <v>10.443029999999998</v>
          </cell>
          <cell r="K211">
            <v>2.5504500000000001</v>
          </cell>
          <cell r="L211">
            <v>4.4960200000000006</v>
          </cell>
          <cell r="M211">
            <v>5.5083900000000003</v>
          </cell>
          <cell r="N211">
            <v>3.41</v>
          </cell>
        </row>
        <row r="212">
          <cell r="H212">
            <v>101051</v>
          </cell>
          <cell r="I212">
            <v>101051</v>
          </cell>
          <cell r="J212">
            <v>15.025369999999999</v>
          </cell>
          <cell r="K212">
            <v>4.2481799999999996</v>
          </cell>
          <cell r="L212">
            <v>1.63032</v>
          </cell>
          <cell r="M212">
            <v>5.5163799999999998</v>
          </cell>
          <cell r="N212">
            <v>0</v>
          </cell>
        </row>
        <row r="213">
          <cell r="H213">
            <v>101060</v>
          </cell>
          <cell r="I213">
            <v>101060</v>
          </cell>
          <cell r="J213">
            <v>10.104979999999999</v>
          </cell>
          <cell r="K213">
            <v>21.59243</v>
          </cell>
          <cell r="L213">
            <v>3.1148199999999999</v>
          </cell>
          <cell r="M213">
            <v>5.1142799999999999</v>
          </cell>
          <cell r="N213">
            <v>3.4050599999999998</v>
          </cell>
        </row>
        <row r="214">
          <cell r="H214">
            <v>101066</v>
          </cell>
          <cell r="I214">
            <v>101066</v>
          </cell>
          <cell r="J214">
            <v>9.6954400000000014</v>
          </cell>
          <cell r="K214">
            <v>5.3063000000000002</v>
          </cell>
          <cell r="L214">
            <v>4.0310900000000007</v>
          </cell>
          <cell r="M214">
            <v>5.5521499999999993</v>
          </cell>
          <cell r="N214">
            <v>3.41</v>
          </cell>
        </row>
        <row r="215">
          <cell r="H215">
            <v>101066</v>
          </cell>
          <cell r="I215">
            <v>101066</v>
          </cell>
          <cell r="J215">
            <v>9.6954400000000014</v>
          </cell>
          <cell r="K215">
            <v>5.3063000000000002</v>
          </cell>
          <cell r="L215">
            <v>1.63032</v>
          </cell>
          <cell r="M215">
            <v>5.5521499999999993</v>
          </cell>
          <cell r="N215">
            <v>0</v>
          </cell>
        </row>
        <row r="216">
          <cell r="H216">
            <v>101090</v>
          </cell>
          <cell r="I216">
            <v>101090</v>
          </cell>
          <cell r="J216">
            <v>10.106490000000001</v>
          </cell>
          <cell r="K216">
            <v>47.932429999999997</v>
          </cell>
          <cell r="L216">
            <v>3.1148199999999999</v>
          </cell>
          <cell r="M216">
            <v>5.1142799999999999</v>
          </cell>
          <cell r="N216">
            <v>3.4050599999999998</v>
          </cell>
        </row>
        <row r="217">
          <cell r="H217">
            <v>101091</v>
          </cell>
          <cell r="I217">
            <v>101091</v>
          </cell>
          <cell r="J217">
            <v>7.8473000000000006</v>
          </cell>
          <cell r="K217">
            <v>42.867040000000003</v>
          </cell>
          <cell r="L217">
            <v>3.41432</v>
          </cell>
          <cell r="M217">
            <v>4.4337099999999996</v>
          </cell>
          <cell r="N217">
            <v>3.4050599999999998</v>
          </cell>
        </row>
        <row r="218">
          <cell r="H218">
            <v>101092</v>
          </cell>
          <cell r="I218">
            <v>101092</v>
          </cell>
          <cell r="J218">
            <v>8.8158499999999993</v>
          </cell>
          <cell r="K218">
            <v>45.752210000000005</v>
          </cell>
          <cell r="L218">
            <v>3.1148199999999999</v>
          </cell>
          <cell r="M218">
            <v>4.5443500000000006</v>
          </cell>
          <cell r="N218">
            <v>3.4050599999999998</v>
          </cell>
        </row>
        <row r="219">
          <cell r="H219">
            <v>101098</v>
          </cell>
          <cell r="I219">
            <v>101098</v>
          </cell>
          <cell r="J219">
            <v>7.8470799999999992</v>
          </cell>
          <cell r="K219">
            <v>13.589009999999998</v>
          </cell>
          <cell r="L219">
            <v>1.4422200000000001</v>
          </cell>
          <cell r="M219">
            <v>20.56812</v>
          </cell>
          <cell r="N219">
            <v>0</v>
          </cell>
        </row>
        <row r="220">
          <cell r="H220">
            <v>101100</v>
          </cell>
          <cell r="I220">
            <v>101100</v>
          </cell>
          <cell r="J220">
            <v>14.72644</v>
          </cell>
          <cell r="K220">
            <v>27.405633737373741</v>
          </cell>
          <cell r="L220">
            <v>5.94163</v>
          </cell>
          <cell r="M220">
            <v>20.795750000000002</v>
          </cell>
          <cell r="N220">
            <v>0</v>
          </cell>
        </row>
        <row r="221">
          <cell r="H221">
            <v>101102</v>
          </cell>
          <cell r="I221">
            <v>101102</v>
          </cell>
          <cell r="J221">
            <v>7.59694</v>
          </cell>
          <cell r="K221">
            <v>14.70297404040404</v>
          </cell>
          <cell r="L221">
            <v>1.77268</v>
          </cell>
          <cell r="M221">
            <v>20.689209999999999</v>
          </cell>
          <cell r="N221">
            <v>0</v>
          </cell>
        </row>
        <row r="222">
          <cell r="H222">
            <v>101102</v>
          </cell>
          <cell r="I222">
            <v>101102</v>
          </cell>
          <cell r="J222">
            <v>7.59694</v>
          </cell>
          <cell r="K222">
            <v>14.70297404040404</v>
          </cell>
          <cell r="L222">
            <v>1.77268</v>
          </cell>
          <cell r="M222">
            <v>20.689209999999999</v>
          </cell>
          <cell r="N222">
            <v>0</v>
          </cell>
        </row>
        <row r="223">
          <cell r="H223">
            <v>101103</v>
          </cell>
          <cell r="I223">
            <v>101103</v>
          </cell>
          <cell r="J223">
            <v>9.9242799999999995</v>
          </cell>
          <cell r="K223">
            <v>15.616820000000001</v>
          </cell>
          <cell r="L223">
            <v>1.14272</v>
          </cell>
          <cell r="M223">
            <v>21.24869</v>
          </cell>
          <cell r="N223">
            <v>0</v>
          </cell>
        </row>
        <row r="224">
          <cell r="H224">
            <v>101106</v>
          </cell>
          <cell r="I224">
            <v>101106</v>
          </cell>
          <cell r="J224">
            <v>7.8470799999999992</v>
          </cell>
          <cell r="K224">
            <v>37.330300000000001</v>
          </cell>
          <cell r="L224">
            <v>1.4422200000000001</v>
          </cell>
          <cell r="M224">
            <v>4.1058500000000002</v>
          </cell>
          <cell r="N224">
            <v>0</v>
          </cell>
        </row>
        <row r="225">
          <cell r="H225">
            <v>101107</v>
          </cell>
          <cell r="I225">
            <v>101107</v>
          </cell>
          <cell r="J225">
            <v>8.8095999999999997</v>
          </cell>
          <cell r="K225">
            <v>39.344909999999999</v>
          </cell>
          <cell r="L225">
            <v>1.14272</v>
          </cell>
          <cell r="M225">
            <v>4.2164899999999994</v>
          </cell>
          <cell r="N225">
            <v>0</v>
          </cell>
        </row>
        <row r="226">
          <cell r="H226">
            <v>101113</v>
          </cell>
          <cell r="I226">
            <v>101113</v>
          </cell>
          <cell r="J226">
            <v>7.8472100000000005</v>
          </cell>
          <cell r="K226">
            <v>22.697229999999998</v>
          </cell>
          <cell r="L226">
            <v>1.4422200000000001</v>
          </cell>
          <cell r="M226">
            <v>4.1058500000000002</v>
          </cell>
          <cell r="N226">
            <v>0</v>
          </cell>
        </row>
        <row r="227">
          <cell r="H227">
            <v>101116</v>
          </cell>
          <cell r="I227">
            <v>101116</v>
          </cell>
          <cell r="J227">
            <v>8.8152200000000001</v>
          </cell>
          <cell r="K227">
            <v>22.697229999999998</v>
          </cell>
          <cell r="L227">
            <v>1.14272</v>
          </cell>
          <cell r="M227">
            <v>4.2164899999999994</v>
          </cell>
          <cell r="N227">
            <v>0</v>
          </cell>
        </row>
        <row r="228">
          <cell r="H228">
            <v>101116</v>
          </cell>
          <cell r="I228">
            <v>101116</v>
          </cell>
          <cell r="J228">
            <v>8.8152200000000001</v>
          </cell>
          <cell r="K228">
            <v>22.697229999999998</v>
          </cell>
          <cell r="L228">
            <v>1.40733</v>
          </cell>
          <cell r="M228">
            <v>4.2269300000000003</v>
          </cell>
          <cell r="N228">
            <v>1.2</v>
          </cell>
        </row>
        <row r="229">
          <cell r="H229">
            <v>101119</v>
          </cell>
          <cell r="I229">
            <v>101119</v>
          </cell>
          <cell r="J229">
            <v>8.8152000000000008</v>
          </cell>
          <cell r="K229">
            <v>25.396409999999999</v>
          </cell>
          <cell r="L229">
            <v>1.14272</v>
          </cell>
          <cell r="M229">
            <v>4.2164899999999994</v>
          </cell>
          <cell r="N229">
            <v>0</v>
          </cell>
        </row>
        <row r="230">
          <cell r="H230">
            <v>101121</v>
          </cell>
          <cell r="I230">
            <v>101121</v>
          </cell>
          <cell r="J230">
            <v>7.225789999999999</v>
          </cell>
          <cell r="K230">
            <v>22.646089999999997</v>
          </cell>
          <cell r="L230">
            <v>1.14272</v>
          </cell>
          <cell r="M230">
            <v>4.01701</v>
          </cell>
          <cell r="N230">
            <v>0</v>
          </cell>
        </row>
        <row r="231">
          <cell r="H231">
            <v>101123</v>
          </cell>
          <cell r="I231">
            <v>101123</v>
          </cell>
          <cell r="J231">
            <v>10.1317</v>
          </cell>
          <cell r="K231">
            <v>34.79195</v>
          </cell>
          <cell r="L231">
            <v>5.94163</v>
          </cell>
          <cell r="M231">
            <v>4.3334799999999998</v>
          </cell>
          <cell r="N231">
            <v>0</v>
          </cell>
        </row>
        <row r="232">
          <cell r="H232">
            <v>101124</v>
          </cell>
          <cell r="I232">
            <v>101124</v>
          </cell>
          <cell r="J232">
            <v>11.77351</v>
          </cell>
          <cell r="K232">
            <v>22.646089999999997</v>
          </cell>
          <cell r="L232">
            <v>1.14272</v>
          </cell>
          <cell r="M232">
            <v>4.7864199999999997</v>
          </cell>
          <cell r="N232">
            <v>0</v>
          </cell>
        </row>
        <row r="233">
          <cell r="H233">
            <v>101129</v>
          </cell>
          <cell r="I233">
            <v>101129</v>
          </cell>
          <cell r="J233">
            <v>9.9245599999999996</v>
          </cell>
          <cell r="K233">
            <v>22.697229999999998</v>
          </cell>
          <cell r="L233">
            <v>1.14272</v>
          </cell>
          <cell r="M233">
            <v>4.7864199999999997</v>
          </cell>
          <cell r="N233">
            <v>0</v>
          </cell>
        </row>
        <row r="234">
          <cell r="H234">
            <v>101132</v>
          </cell>
          <cell r="I234">
            <v>101132</v>
          </cell>
          <cell r="J234">
            <v>9.9245999999999999</v>
          </cell>
          <cell r="K234">
            <v>25.532710000000002</v>
          </cell>
          <cell r="L234">
            <v>1.14272</v>
          </cell>
          <cell r="M234">
            <v>4.7864199999999997</v>
          </cell>
          <cell r="N234">
            <v>0</v>
          </cell>
        </row>
        <row r="235">
          <cell r="H235">
            <v>101136</v>
          </cell>
          <cell r="I235">
            <v>101136</v>
          </cell>
          <cell r="J235">
            <v>8.9037100000000002</v>
          </cell>
          <cell r="K235">
            <v>37.090070000000004</v>
          </cell>
          <cell r="L235">
            <v>10.419809999999998</v>
          </cell>
          <cell r="M235">
            <v>4.1557299999999993</v>
          </cell>
          <cell r="N235">
            <v>3.7169299999999996</v>
          </cell>
        </row>
        <row r="236">
          <cell r="H236">
            <v>101136</v>
          </cell>
          <cell r="I236">
            <v>101136</v>
          </cell>
          <cell r="J236">
            <v>8.9037100000000002</v>
          </cell>
          <cell r="K236">
            <v>37.090070000000004</v>
          </cell>
          <cell r="L236">
            <v>8.0382700000000007</v>
          </cell>
          <cell r="M236">
            <v>4.1557299999999993</v>
          </cell>
          <cell r="N236">
            <v>6.3345599999999997</v>
          </cell>
        </row>
        <row r="237">
          <cell r="H237">
            <v>101137</v>
          </cell>
          <cell r="I237">
            <v>101137</v>
          </cell>
          <cell r="J237">
            <v>8.1405600000000007</v>
          </cell>
          <cell r="K237">
            <v>28.923379999999998</v>
          </cell>
          <cell r="L237">
            <v>8.0382700000000007</v>
          </cell>
          <cell r="M237">
            <v>4.1557299999999993</v>
          </cell>
          <cell r="N237">
            <v>3.7169299999999996</v>
          </cell>
        </row>
        <row r="238">
          <cell r="H238">
            <v>101137</v>
          </cell>
          <cell r="I238">
            <v>101137</v>
          </cell>
          <cell r="J238">
            <v>8.1405600000000007</v>
          </cell>
          <cell r="K238">
            <v>28.923379999999998</v>
          </cell>
          <cell r="L238">
            <v>8.0382700000000007</v>
          </cell>
          <cell r="M238">
            <v>4.1557299999999993</v>
          </cell>
          <cell r="N238">
            <v>6.3345599999999997</v>
          </cell>
        </row>
        <row r="239">
          <cell r="H239">
            <v>101137</v>
          </cell>
          <cell r="I239">
            <v>101137</v>
          </cell>
          <cell r="J239">
            <v>8.1405600000000007</v>
          </cell>
          <cell r="K239">
            <v>28.923379999999998</v>
          </cell>
          <cell r="L239">
            <v>8.0382700000000007</v>
          </cell>
          <cell r="M239">
            <v>4.1557299999999993</v>
          </cell>
          <cell r="N239">
            <v>8.4358799999999992</v>
          </cell>
        </row>
        <row r="240">
          <cell r="H240">
            <v>101138</v>
          </cell>
          <cell r="I240">
            <v>101138</v>
          </cell>
          <cell r="J240">
            <v>8.1271300000000011</v>
          </cell>
          <cell r="K240">
            <v>38.434670000000004</v>
          </cell>
          <cell r="L240">
            <v>8.0382300000000004</v>
          </cell>
          <cell r="M240">
            <v>4.1452799999999996</v>
          </cell>
          <cell r="N240">
            <v>8.7051299999999987</v>
          </cell>
        </row>
        <row r="241">
          <cell r="H241">
            <v>101138</v>
          </cell>
          <cell r="I241">
            <v>101138</v>
          </cell>
          <cell r="J241">
            <v>8.1271300000000011</v>
          </cell>
          <cell r="K241">
            <v>38.434670000000004</v>
          </cell>
          <cell r="L241">
            <v>8.0382300000000004</v>
          </cell>
          <cell r="M241">
            <v>4.1452799999999996</v>
          </cell>
          <cell r="N241">
            <v>8.7051299999999987</v>
          </cell>
        </row>
        <row r="242">
          <cell r="H242">
            <v>101138</v>
          </cell>
          <cell r="I242">
            <v>101138</v>
          </cell>
          <cell r="J242">
            <v>8.1271300000000011</v>
          </cell>
          <cell r="K242">
            <v>38.434670000000004</v>
          </cell>
          <cell r="L242">
            <v>8.0382300000000004</v>
          </cell>
          <cell r="M242">
            <v>4.1452799999999996</v>
          </cell>
          <cell r="N242">
            <v>15.257850000000001</v>
          </cell>
        </row>
        <row r="243">
          <cell r="H243">
            <v>101138</v>
          </cell>
          <cell r="I243">
            <v>101138</v>
          </cell>
          <cell r="J243">
            <v>8.1271300000000011</v>
          </cell>
          <cell r="K243">
            <v>38.434670000000004</v>
          </cell>
          <cell r="L243">
            <v>8.0382300000000004</v>
          </cell>
          <cell r="M243">
            <v>4.1452799999999996</v>
          </cell>
          <cell r="N243">
            <v>8.4358799999999992</v>
          </cell>
        </row>
        <row r="244">
          <cell r="H244">
            <v>101142</v>
          </cell>
          <cell r="I244">
            <v>101142</v>
          </cell>
          <cell r="J244">
            <v>8.1264199999999995</v>
          </cell>
          <cell r="K244">
            <v>40.429259999999999</v>
          </cell>
          <cell r="L244">
            <v>8.0382300000000004</v>
          </cell>
          <cell r="M244">
            <v>4.1452799999999996</v>
          </cell>
          <cell r="N244">
            <v>8.9494500000000006</v>
          </cell>
        </row>
        <row r="245">
          <cell r="H245">
            <v>101142</v>
          </cell>
          <cell r="I245">
            <v>101142</v>
          </cell>
          <cell r="J245">
            <v>8.1264199999999995</v>
          </cell>
          <cell r="K245">
            <v>40.429259999999999</v>
          </cell>
          <cell r="L245">
            <v>8.0382300000000004</v>
          </cell>
          <cell r="M245">
            <v>4.1452799999999996</v>
          </cell>
          <cell r="N245">
            <v>8.9494500000000006</v>
          </cell>
        </row>
        <row r="246">
          <cell r="H246">
            <v>101143</v>
          </cell>
          <cell r="I246">
            <v>101143</v>
          </cell>
          <cell r="J246">
            <v>8.1264199999999995</v>
          </cell>
          <cell r="K246">
            <v>38.001329999999996</v>
          </cell>
          <cell r="L246">
            <v>8.0382300000000004</v>
          </cell>
          <cell r="M246">
            <v>4.1452999999999998</v>
          </cell>
          <cell r="N246">
            <v>15.953250000000001</v>
          </cell>
        </row>
        <row r="247">
          <cell r="H247">
            <v>101143</v>
          </cell>
          <cell r="I247">
            <v>101143</v>
          </cell>
          <cell r="J247">
            <v>8.1264199999999995</v>
          </cell>
          <cell r="K247">
            <v>38.001329999999996</v>
          </cell>
          <cell r="L247">
            <v>8.0382300000000004</v>
          </cell>
          <cell r="M247">
            <v>4.1452999999999998</v>
          </cell>
          <cell r="N247">
            <v>15.257850000000001</v>
          </cell>
        </row>
        <row r="248">
          <cell r="H248">
            <v>101145</v>
          </cell>
          <cell r="I248">
            <v>101145</v>
          </cell>
          <cell r="J248">
            <v>8.1271300000000011</v>
          </cell>
          <cell r="K248">
            <v>36.154640000000001</v>
          </cell>
          <cell r="L248">
            <v>8.0382300000000004</v>
          </cell>
          <cell r="M248">
            <v>4.1452999999999998</v>
          </cell>
          <cell r="N248">
            <v>16.980499999999999</v>
          </cell>
        </row>
        <row r="249">
          <cell r="H249">
            <v>101145</v>
          </cell>
          <cell r="I249">
            <v>101145</v>
          </cell>
          <cell r="J249">
            <v>8.1271300000000011</v>
          </cell>
          <cell r="K249">
            <v>36.154640000000001</v>
          </cell>
          <cell r="L249">
            <v>8.0382300000000004</v>
          </cell>
          <cell r="M249">
            <v>4.1452999999999998</v>
          </cell>
          <cell r="N249">
            <v>16.980499999999999</v>
          </cell>
        </row>
        <row r="250">
          <cell r="H250">
            <v>101145</v>
          </cell>
          <cell r="I250">
            <v>101145</v>
          </cell>
          <cell r="J250">
            <v>8.1271300000000011</v>
          </cell>
          <cell r="K250">
            <v>36.154640000000001</v>
          </cell>
          <cell r="L250">
            <v>8.0382300000000004</v>
          </cell>
          <cell r="M250">
            <v>4.1452999999999998</v>
          </cell>
          <cell r="N250">
            <v>17.253599999999999</v>
          </cell>
        </row>
        <row r="251">
          <cell r="H251">
            <v>101145</v>
          </cell>
          <cell r="I251">
            <v>101145</v>
          </cell>
          <cell r="J251">
            <v>8.1271300000000011</v>
          </cell>
          <cell r="K251">
            <v>36.154640000000001</v>
          </cell>
          <cell r="L251">
            <v>8.0382300000000004</v>
          </cell>
          <cell r="M251">
            <v>4.1452999999999998</v>
          </cell>
          <cell r="N251">
            <v>15.97489</v>
          </cell>
        </row>
        <row r="252">
          <cell r="H252">
            <v>101147</v>
          </cell>
          <cell r="I252">
            <v>101188</v>
          </cell>
          <cell r="J252">
            <v>10.44304</v>
          </cell>
          <cell r="K252">
            <v>2.55044</v>
          </cell>
          <cell r="L252">
            <v>5.2935800000000004</v>
          </cell>
          <cell r="M252">
            <v>7.8248599999999993</v>
          </cell>
          <cell r="N252">
            <v>1.2</v>
          </cell>
        </row>
        <row r="253">
          <cell r="H253">
            <v>101147</v>
          </cell>
          <cell r="I253">
            <v>101188</v>
          </cell>
          <cell r="J253">
            <v>10.44304</v>
          </cell>
          <cell r="K253">
            <v>2.55044</v>
          </cell>
          <cell r="L253">
            <v>5.2935800000000004</v>
          </cell>
          <cell r="M253">
            <v>7.8248599999999993</v>
          </cell>
          <cell r="N253">
            <v>4.8829099999999999</v>
          </cell>
        </row>
        <row r="254">
          <cell r="H254">
            <v>101149</v>
          </cell>
          <cell r="I254">
            <v>101149</v>
          </cell>
          <cell r="J254">
            <v>7.8472600000000003</v>
          </cell>
          <cell r="K254">
            <v>20.540120000000002</v>
          </cell>
          <cell r="L254">
            <v>3.41432</v>
          </cell>
          <cell r="M254">
            <v>4.4337099999999996</v>
          </cell>
          <cell r="N254">
            <v>3.4050599999999998</v>
          </cell>
        </row>
        <row r="255">
          <cell r="H255">
            <v>101149</v>
          </cell>
          <cell r="I255">
            <v>101149</v>
          </cell>
          <cell r="J255">
            <v>7.8472600000000003</v>
          </cell>
          <cell r="K255">
            <v>20.540120000000002</v>
          </cell>
          <cell r="L255">
            <v>3.41432</v>
          </cell>
          <cell r="M255">
            <v>4.4337099999999996</v>
          </cell>
          <cell r="N255">
            <v>3.4050599999999998</v>
          </cell>
        </row>
        <row r="256">
          <cell r="H256">
            <v>101168</v>
          </cell>
          <cell r="I256">
            <v>101168</v>
          </cell>
          <cell r="J256">
            <v>12.89866</v>
          </cell>
          <cell r="K256">
            <v>36.759399999999999</v>
          </cell>
          <cell r="L256">
            <v>2.0372500000000002</v>
          </cell>
          <cell r="M256">
            <v>4.7864100000000001</v>
          </cell>
          <cell r="N256">
            <v>1.7843499999999999</v>
          </cell>
        </row>
        <row r="257">
          <cell r="H257">
            <v>101169</v>
          </cell>
          <cell r="I257">
            <v>101169</v>
          </cell>
          <cell r="J257">
            <v>11.74727</v>
          </cell>
          <cell r="K257">
            <v>37.100819999999999</v>
          </cell>
          <cell r="L257">
            <v>1.40734</v>
          </cell>
          <cell r="M257">
            <v>4.7864199999999997</v>
          </cell>
          <cell r="N257">
            <v>1.7843499999999999</v>
          </cell>
        </row>
        <row r="258">
          <cell r="H258">
            <v>101170</v>
          </cell>
          <cell r="I258">
            <v>101170</v>
          </cell>
          <cell r="J258">
            <v>12.89847</v>
          </cell>
          <cell r="K258">
            <v>31.795770000000005</v>
          </cell>
          <cell r="L258">
            <v>2.0372500000000002</v>
          </cell>
          <cell r="M258">
            <v>4.7864199999999997</v>
          </cell>
          <cell r="N258">
            <v>1.7843499999999999</v>
          </cell>
        </row>
        <row r="259">
          <cell r="H259">
            <v>101171</v>
          </cell>
          <cell r="I259">
            <v>101171</v>
          </cell>
          <cell r="J259">
            <v>11.746509999999999</v>
          </cell>
          <cell r="K259">
            <v>31.671939999999999</v>
          </cell>
          <cell r="L259">
            <v>1.40734</v>
          </cell>
          <cell r="M259">
            <v>4.7864199999999997</v>
          </cell>
          <cell r="N259">
            <v>1.7843499999999999</v>
          </cell>
        </row>
        <row r="260">
          <cell r="H260">
            <v>101190</v>
          </cell>
          <cell r="I260">
            <v>101190</v>
          </cell>
          <cell r="J260">
            <v>9.8534699999999997</v>
          </cell>
          <cell r="K260">
            <v>36.417479999999998</v>
          </cell>
          <cell r="L260">
            <v>1.7068400000000001</v>
          </cell>
          <cell r="M260">
            <v>4.3137100000000004</v>
          </cell>
          <cell r="N260">
            <v>1.1583599999999998</v>
          </cell>
        </row>
        <row r="261">
          <cell r="H261">
            <v>101190</v>
          </cell>
          <cell r="I261">
            <v>101190</v>
          </cell>
          <cell r="J261">
            <v>9.8534699999999997</v>
          </cell>
          <cell r="K261">
            <v>36.417479999999998</v>
          </cell>
          <cell r="L261">
            <v>1.7068400000000001</v>
          </cell>
          <cell r="M261">
            <v>4.3136999999999999</v>
          </cell>
          <cell r="N261">
            <v>15.953250000000001</v>
          </cell>
        </row>
        <row r="262">
          <cell r="H262">
            <v>101190</v>
          </cell>
          <cell r="I262">
            <v>101190</v>
          </cell>
          <cell r="J262">
            <v>9.8534699999999997</v>
          </cell>
          <cell r="K262">
            <v>36.417479999999998</v>
          </cell>
          <cell r="L262">
            <v>1.7068400000000001</v>
          </cell>
          <cell r="M262">
            <v>4.3137100000000004</v>
          </cell>
          <cell r="N262">
            <v>24.026319999999998</v>
          </cell>
        </row>
        <row r="263">
          <cell r="H263">
            <v>101190</v>
          </cell>
          <cell r="I263">
            <v>101190</v>
          </cell>
          <cell r="J263">
            <v>9.8534699999999997</v>
          </cell>
          <cell r="K263">
            <v>36.417479999999998</v>
          </cell>
          <cell r="L263">
            <v>1.7068400000000001</v>
          </cell>
          <cell r="M263">
            <v>4.3136999999999999</v>
          </cell>
          <cell r="N263">
            <v>17.253599999999999</v>
          </cell>
        </row>
        <row r="264">
          <cell r="H264">
            <v>101190</v>
          </cell>
          <cell r="I264">
            <v>101190</v>
          </cell>
          <cell r="J264">
            <v>9.8534699999999997</v>
          </cell>
          <cell r="K264">
            <v>36.417479999999998</v>
          </cell>
          <cell r="L264">
            <v>1.7068400000000001</v>
          </cell>
          <cell r="M264">
            <v>4.3137100000000004</v>
          </cell>
          <cell r="N264">
            <v>21.52</v>
          </cell>
        </row>
        <row r="265">
          <cell r="H265">
            <v>101190</v>
          </cell>
          <cell r="I265">
            <v>101190</v>
          </cell>
          <cell r="J265">
            <v>9.8534699999999997</v>
          </cell>
          <cell r="K265">
            <v>36.417479999999998</v>
          </cell>
          <cell r="L265">
            <v>1.7068400000000001</v>
          </cell>
          <cell r="M265">
            <v>4.3137100000000004</v>
          </cell>
          <cell r="N265">
            <v>16.980499999999999</v>
          </cell>
        </row>
        <row r="266">
          <cell r="H266">
            <v>101190</v>
          </cell>
          <cell r="I266">
            <v>101190</v>
          </cell>
          <cell r="J266">
            <v>9.8534699999999997</v>
          </cell>
          <cell r="K266">
            <v>36.417479999999998</v>
          </cell>
          <cell r="L266">
            <v>1.7068400000000001</v>
          </cell>
          <cell r="M266">
            <v>4.3137100000000004</v>
          </cell>
          <cell r="N266">
            <v>16.980499999999999</v>
          </cell>
        </row>
        <row r="267">
          <cell r="H267">
            <v>101190</v>
          </cell>
          <cell r="I267">
            <v>101190</v>
          </cell>
          <cell r="J267">
            <v>9.8534699999999997</v>
          </cell>
          <cell r="K267">
            <v>36.417479999999998</v>
          </cell>
          <cell r="L267">
            <v>1.7068400000000001</v>
          </cell>
          <cell r="M267">
            <v>4.3137100000000004</v>
          </cell>
          <cell r="N267">
            <v>15.97489</v>
          </cell>
        </row>
        <row r="268">
          <cell r="H268">
            <v>101191</v>
          </cell>
          <cell r="I268">
            <v>101191</v>
          </cell>
          <cell r="J268">
            <v>9.8532599999999988</v>
          </cell>
          <cell r="K268">
            <v>35.334719999999997</v>
          </cell>
          <cell r="L268">
            <v>1.7068400000000001</v>
          </cell>
          <cell r="M268">
            <v>4.3137100000000004</v>
          </cell>
          <cell r="N268">
            <v>4.9712399999999999</v>
          </cell>
        </row>
        <row r="269">
          <cell r="H269">
            <v>101191</v>
          </cell>
          <cell r="I269">
            <v>101191</v>
          </cell>
          <cell r="J269">
            <v>9.8532599999999988</v>
          </cell>
          <cell r="K269">
            <v>35.334719999999997</v>
          </cell>
          <cell r="L269">
            <v>1.7068400000000001</v>
          </cell>
          <cell r="M269">
            <v>4.3137100000000004</v>
          </cell>
          <cell r="N269">
            <v>4.9712399999999999</v>
          </cell>
        </row>
        <row r="270">
          <cell r="H270">
            <v>101191</v>
          </cell>
          <cell r="I270">
            <v>101191</v>
          </cell>
          <cell r="J270">
            <v>9.8532600000000023</v>
          </cell>
          <cell r="K270">
            <v>35.334719999999997</v>
          </cell>
          <cell r="L270">
            <v>1.7068400000000001</v>
          </cell>
          <cell r="M270">
            <v>4.3137100000000004</v>
          </cell>
          <cell r="N270">
            <v>8.2719799999999992</v>
          </cell>
        </row>
        <row r="271">
          <cell r="H271">
            <v>101191</v>
          </cell>
          <cell r="I271">
            <v>101191</v>
          </cell>
          <cell r="J271">
            <v>9.8532600000000023</v>
          </cell>
          <cell r="K271">
            <v>35.334769999999999</v>
          </cell>
          <cell r="L271">
            <v>1.7068400000000001</v>
          </cell>
          <cell r="M271">
            <v>4.3137100000000004</v>
          </cell>
          <cell r="N271">
            <v>17.1326</v>
          </cell>
        </row>
        <row r="272">
          <cell r="H272">
            <v>101191</v>
          </cell>
          <cell r="I272">
            <v>101191</v>
          </cell>
          <cell r="J272">
            <v>9.8532600000000041</v>
          </cell>
          <cell r="K272">
            <v>35.334850000000003</v>
          </cell>
          <cell r="L272">
            <v>1.4422200000000001</v>
          </cell>
          <cell r="M272">
            <v>4.3137100000000004</v>
          </cell>
          <cell r="N272">
            <v>0</v>
          </cell>
        </row>
        <row r="273">
          <cell r="H273">
            <v>101191</v>
          </cell>
          <cell r="I273">
            <v>101191</v>
          </cell>
          <cell r="J273">
            <v>9.8532599999999988</v>
          </cell>
          <cell r="K273">
            <v>35.334719999999997</v>
          </cell>
          <cell r="L273">
            <v>1.7068400000000001</v>
          </cell>
          <cell r="M273">
            <v>4.3137100000000004</v>
          </cell>
          <cell r="N273">
            <v>4.8829099999999999</v>
          </cell>
        </row>
        <row r="274">
          <cell r="H274">
            <v>101191</v>
          </cell>
          <cell r="I274">
            <v>101191</v>
          </cell>
          <cell r="J274">
            <v>9.8532600000000023</v>
          </cell>
          <cell r="K274">
            <v>35.334719999999997</v>
          </cell>
          <cell r="L274">
            <v>1.7068400000000001</v>
          </cell>
          <cell r="M274">
            <v>4.3137100000000004</v>
          </cell>
          <cell r="N274">
            <v>8.7051299999999987</v>
          </cell>
        </row>
        <row r="275">
          <cell r="H275">
            <v>101191</v>
          </cell>
          <cell r="I275">
            <v>101191</v>
          </cell>
          <cell r="J275">
            <v>9.8532600000000006</v>
          </cell>
          <cell r="K275">
            <v>35.334590000000006</v>
          </cell>
          <cell r="L275">
            <v>1.7068400000000001</v>
          </cell>
          <cell r="M275">
            <v>4.3137100000000004</v>
          </cell>
          <cell r="N275">
            <v>15.33333</v>
          </cell>
        </row>
        <row r="276">
          <cell r="H276">
            <v>101191</v>
          </cell>
          <cell r="I276">
            <v>101191</v>
          </cell>
          <cell r="J276">
            <v>9.8532600000000023</v>
          </cell>
          <cell r="K276">
            <v>35.334719999999997</v>
          </cell>
          <cell r="L276">
            <v>1.7068400000000001</v>
          </cell>
          <cell r="M276">
            <v>4.3137100000000004</v>
          </cell>
          <cell r="N276">
            <v>15.257850000000001</v>
          </cell>
        </row>
        <row r="277">
          <cell r="H277">
            <v>101191</v>
          </cell>
          <cell r="I277">
            <v>101191</v>
          </cell>
          <cell r="J277">
            <v>9.8532600000000006</v>
          </cell>
          <cell r="K277">
            <v>35.33473</v>
          </cell>
          <cell r="L277">
            <v>1.7068400000000001</v>
          </cell>
          <cell r="M277">
            <v>4.3137100000000004</v>
          </cell>
          <cell r="N277">
            <v>8.4358799999999992</v>
          </cell>
        </row>
        <row r="278">
          <cell r="H278">
            <v>101191</v>
          </cell>
          <cell r="I278">
            <v>101191</v>
          </cell>
          <cell r="J278">
            <v>9.8532599999999988</v>
          </cell>
          <cell r="K278">
            <v>35.33473</v>
          </cell>
          <cell r="L278">
            <v>1.7068400000000001</v>
          </cell>
          <cell r="M278">
            <v>4.3137100000000004</v>
          </cell>
          <cell r="N278">
            <v>7.1495899999999999</v>
          </cell>
        </row>
        <row r="279">
          <cell r="H279">
            <v>101191</v>
          </cell>
          <cell r="I279">
            <v>101191</v>
          </cell>
          <cell r="J279">
            <v>9.8532599999999988</v>
          </cell>
          <cell r="K279">
            <v>35.33473</v>
          </cell>
          <cell r="L279">
            <v>1.7068400000000001</v>
          </cell>
          <cell r="M279">
            <v>4.3137100000000004</v>
          </cell>
          <cell r="N279">
            <v>7.1495899999999999</v>
          </cell>
        </row>
        <row r="280">
          <cell r="H280">
            <v>101191</v>
          </cell>
          <cell r="I280">
            <v>101191</v>
          </cell>
          <cell r="J280">
            <v>9.8532599999999988</v>
          </cell>
          <cell r="K280">
            <v>35.334719999999997</v>
          </cell>
          <cell r="L280">
            <v>1.7068800000000002</v>
          </cell>
          <cell r="M280">
            <v>4.3137100000000004</v>
          </cell>
          <cell r="N280">
            <v>6.3345599999999997</v>
          </cell>
        </row>
        <row r="281">
          <cell r="H281">
            <v>101192</v>
          </cell>
          <cell r="I281">
            <v>101192</v>
          </cell>
          <cell r="J281">
            <v>9.8528699999999994</v>
          </cell>
          <cell r="K281">
            <v>45.763770000000001</v>
          </cell>
          <cell r="L281">
            <v>1.7068400000000001</v>
          </cell>
          <cell r="M281">
            <v>4.3137100000000004</v>
          </cell>
          <cell r="N281">
            <v>8.1522600000000001</v>
          </cell>
        </row>
        <row r="282">
          <cell r="H282">
            <v>101194</v>
          </cell>
          <cell r="I282">
            <v>101194</v>
          </cell>
          <cell r="J282">
            <v>9.8516899999999996</v>
          </cell>
          <cell r="K282">
            <v>37.548299999999998</v>
          </cell>
          <cell r="L282">
            <v>1.7068400000000001</v>
          </cell>
          <cell r="M282">
            <v>4.3136999999999999</v>
          </cell>
          <cell r="N282">
            <v>6.5272100000000002</v>
          </cell>
        </row>
        <row r="283">
          <cell r="H283">
            <v>101194</v>
          </cell>
          <cell r="I283">
            <v>101194</v>
          </cell>
          <cell r="J283">
            <v>9.8516899999999996</v>
          </cell>
          <cell r="K283">
            <v>37.548299999999998</v>
          </cell>
          <cell r="L283">
            <v>1.7068400000000001</v>
          </cell>
          <cell r="M283">
            <v>4.3136999999999999</v>
          </cell>
          <cell r="N283">
            <v>8.9494500000000006</v>
          </cell>
        </row>
        <row r="284">
          <cell r="H284">
            <v>101197</v>
          </cell>
          <cell r="I284">
            <v>101197</v>
          </cell>
          <cell r="J284">
            <v>8.6986799999999995</v>
          </cell>
          <cell r="K284">
            <v>30.173360000000002</v>
          </cell>
          <cell r="L284">
            <v>6.4023099999999999</v>
          </cell>
          <cell r="M284">
            <v>4.1318999999999999</v>
          </cell>
          <cell r="N284">
            <v>1.7641500000000001</v>
          </cell>
        </row>
        <row r="285">
          <cell r="H285">
            <v>101201</v>
          </cell>
          <cell r="I285">
            <v>101201</v>
          </cell>
          <cell r="J285">
            <v>7.9399899999999999</v>
          </cell>
          <cell r="K285">
            <v>30.22278</v>
          </cell>
          <cell r="L285">
            <v>2.0793400000000002</v>
          </cell>
          <cell r="M285">
            <v>4.1214499999999994</v>
          </cell>
          <cell r="N285">
            <v>11.14803</v>
          </cell>
        </row>
        <row r="286">
          <cell r="H286">
            <v>101202</v>
          </cell>
          <cell r="I286">
            <v>101202</v>
          </cell>
          <cell r="J286">
            <v>7.9399499999999996</v>
          </cell>
          <cell r="K286">
            <v>29.990880000000001</v>
          </cell>
          <cell r="L286">
            <v>2.0793400000000002</v>
          </cell>
          <cell r="M286">
            <v>4.1214499999999994</v>
          </cell>
          <cell r="N286">
            <v>11.14803</v>
          </cell>
        </row>
        <row r="287">
          <cell r="H287">
            <v>101207</v>
          </cell>
          <cell r="I287">
            <v>101207</v>
          </cell>
          <cell r="J287">
            <v>7.85182</v>
          </cell>
          <cell r="K287">
            <v>9.6369500000000006</v>
          </cell>
          <cell r="L287">
            <v>1.4422200000000001</v>
          </cell>
          <cell r="M287">
            <v>20.568709999999999</v>
          </cell>
          <cell r="N287">
            <v>0</v>
          </cell>
        </row>
        <row r="288">
          <cell r="H288">
            <v>101227</v>
          </cell>
          <cell r="I288">
            <v>101227</v>
          </cell>
          <cell r="J288">
            <v>8.1271500000000003</v>
          </cell>
          <cell r="K288">
            <v>32.641179999999999</v>
          </cell>
          <cell r="L288">
            <v>8.0382300000000004</v>
          </cell>
          <cell r="M288">
            <v>4.1452799999999996</v>
          </cell>
          <cell r="N288">
            <v>15.439350000000001</v>
          </cell>
        </row>
        <row r="289">
          <cell r="H289">
            <v>101228</v>
          </cell>
          <cell r="I289">
            <v>101228</v>
          </cell>
          <cell r="J289">
            <v>9.9345800000000004</v>
          </cell>
          <cell r="K289">
            <v>34.986720000000005</v>
          </cell>
          <cell r="L289">
            <v>8.4859500000000008</v>
          </cell>
          <cell r="M289">
            <v>4.3178400000000003</v>
          </cell>
          <cell r="N289">
            <v>15.439350000000001</v>
          </cell>
        </row>
        <row r="290">
          <cell r="H290">
            <v>101233</v>
          </cell>
          <cell r="I290">
            <v>101233</v>
          </cell>
          <cell r="J290">
            <v>9.8527699999999996</v>
          </cell>
          <cell r="K290">
            <v>38.523310000000002</v>
          </cell>
          <cell r="L290">
            <v>8.0382300000000004</v>
          </cell>
          <cell r="M290">
            <v>4.3137100000000004</v>
          </cell>
          <cell r="N290">
            <v>1.2</v>
          </cell>
        </row>
        <row r="291">
          <cell r="H291">
            <v>101234</v>
          </cell>
          <cell r="I291">
            <v>101234</v>
          </cell>
          <cell r="J291">
            <v>9.85304</v>
          </cell>
          <cell r="K291">
            <v>36.929009999999998</v>
          </cell>
          <cell r="L291">
            <v>1.7068400000000001</v>
          </cell>
          <cell r="M291">
            <v>4.3137100000000004</v>
          </cell>
          <cell r="N291">
            <v>7.7154300000000005</v>
          </cell>
        </row>
        <row r="292">
          <cell r="H292">
            <v>102229</v>
          </cell>
          <cell r="I292">
            <v>102229</v>
          </cell>
          <cell r="J292">
            <v>8.8152799999999996</v>
          </cell>
          <cell r="K292">
            <v>13.41058</v>
          </cell>
          <cell r="L292">
            <v>1.14272</v>
          </cell>
          <cell r="M292">
            <v>20.678759999999997</v>
          </cell>
          <cell r="N292">
            <v>0</v>
          </cell>
        </row>
        <row r="293">
          <cell r="H293">
            <v>102230</v>
          </cell>
          <cell r="I293">
            <v>102230</v>
          </cell>
          <cell r="J293">
            <v>35.346719999999998</v>
          </cell>
          <cell r="K293">
            <v>23.044239999999999</v>
          </cell>
          <cell r="L293">
            <v>0.66054000000000002</v>
          </cell>
          <cell r="M293">
            <v>3.19834</v>
          </cell>
          <cell r="N293">
            <v>0</v>
          </cell>
        </row>
        <row r="294">
          <cell r="H294">
            <v>102234</v>
          </cell>
          <cell r="I294">
            <v>102234</v>
          </cell>
          <cell r="J294">
            <v>8.8203700000000005</v>
          </cell>
          <cell r="K294">
            <v>9.3923100000000002</v>
          </cell>
          <cell r="L294">
            <v>1.14272</v>
          </cell>
          <cell r="M294">
            <v>20.679410000000001</v>
          </cell>
          <cell r="N294">
            <v>0</v>
          </cell>
        </row>
        <row r="295">
          <cell r="H295">
            <v>102304</v>
          </cell>
          <cell r="I295">
            <v>102304</v>
          </cell>
          <cell r="J295">
            <v>8.8200500000000002</v>
          </cell>
          <cell r="K295">
            <v>10.171250000000001</v>
          </cell>
          <cell r="L295">
            <v>3.1148199999999999</v>
          </cell>
          <cell r="M295">
            <v>12.933969999999999</v>
          </cell>
          <cell r="N295">
            <v>3.4050599999999998</v>
          </cell>
        </row>
        <row r="296">
          <cell r="H296">
            <v>102305</v>
          </cell>
          <cell r="I296">
            <v>102305</v>
          </cell>
          <cell r="J296">
            <v>8.8155000000000001</v>
          </cell>
          <cell r="K296">
            <v>16.045960000000001</v>
          </cell>
          <cell r="L296">
            <v>3.1148199999999999</v>
          </cell>
          <cell r="M296">
            <v>13.142620000000001</v>
          </cell>
          <cell r="N296">
            <v>3.4050599999999998</v>
          </cell>
        </row>
        <row r="297">
          <cell r="H297">
            <v>102307</v>
          </cell>
          <cell r="I297">
            <v>101058</v>
          </cell>
          <cell r="J297">
            <v>9.6939199999999985</v>
          </cell>
          <cell r="K297">
            <v>6.77278</v>
          </cell>
          <cell r="L297">
            <v>4.82864</v>
          </cell>
          <cell r="M297">
            <v>10.719110000000001</v>
          </cell>
          <cell r="N297">
            <v>8.9494500000000006</v>
          </cell>
        </row>
        <row r="298">
          <cell r="H298">
            <v>102307</v>
          </cell>
          <cell r="I298">
            <v>101058</v>
          </cell>
          <cell r="J298">
            <v>9.6939199999999985</v>
          </cell>
          <cell r="K298">
            <v>6.77278</v>
          </cell>
          <cell r="L298">
            <v>4.82864</v>
          </cell>
          <cell r="M298">
            <v>10.719110000000001</v>
          </cell>
          <cell r="N298">
            <v>6.5272100000000002</v>
          </cell>
        </row>
        <row r="299">
          <cell r="H299">
            <v>102307</v>
          </cell>
          <cell r="I299">
            <v>101058</v>
          </cell>
          <cell r="J299">
            <v>9.6939199999999985</v>
          </cell>
          <cell r="K299">
            <v>6.77278</v>
          </cell>
          <cell r="L299">
            <v>4.82864</v>
          </cell>
          <cell r="M299">
            <v>10.719110000000001</v>
          </cell>
          <cell r="N299">
            <v>12.946149999999999</v>
          </cell>
        </row>
        <row r="300">
          <cell r="H300">
            <v>102307</v>
          </cell>
          <cell r="I300">
            <v>101058</v>
          </cell>
          <cell r="J300">
            <v>9.6939199999999985</v>
          </cell>
          <cell r="K300">
            <v>6.77278</v>
          </cell>
          <cell r="L300">
            <v>4.82864</v>
          </cell>
          <cell r="M300">
            <v>10.719110000000001</v>
          </cell>
          <cell r="N300">
            <v>25.898419999999998</v>
          </cell>
        </row>
        <row r="301">
          <cell r="H301">
            <v>102324</v>
          </cell>
          <cell r="I301">
            <v>101047</v>
          </cell>
          <cell r="J301">
            <v>10.44304</v>
          </cell>
          <cell r="K301">
            <v>4.3995999999999995</v>
          </cell>
          <cell r="L301">
            <v>5.2935800000000004</v>
          </cell>
          <cell r="M301">
            <v>10.67562</v>
          </cell>
          <cell r="N301">
            <v>6.1618500000000003</v>
          </cell>
        </row>
        <row r="302">
          <cell r="H302">
            <v>102324</v>
          </cell>
          <cell r="I302">
            <v>101047</v>
          </cell>
          <cell r="J302">
            <v>10.44304</v>
          </cell>
          <cell r="K302">
            <v>4.3995999999999995</v>
          </cell>
          <cell r="L302">
            <v>5.2935800000000004</v>
          </cell>
          <cell r="M302">
            <v>10.67562</v>
          </cell>
          <cell r="N302">
            <v>6.1618500000000003</v>
          </cell>
        </row>
        <row r="303">
          <cell r="H303">
            <v>102334</v>
          </cell>
          <cell r="I303">
            <v>101058</v>
          </cell>
          <cell r="J303">
            <v>9.6939199999999985</v>
          </cell>
          <cell r="K303">
            <v>6.77278</v>
          </cell>
          <cell r="L303">
            <v>4.82864</v>
          </cell>
          <cell r="M303">
            <v>10.719110000000001</v>
          </cell>
          <cell r="N303">
            <v>17.66</v>
          </cell>
        </row>
        <row r="304">
          <cell r="H304">
            <v>102334</v>
          </cell>
          <cell r="I304">
            <v>101058</v>
          </cell>
          <cell r="J304">
            <v>9.6939199999999985</v>
          </cell>
          <cell r="K304">
            <v>6.77278</v>
          </cell>
          <cell r="L304">
            <v>4.82864</v>
          </cell>
          <cell r="M304">
            <v>10.719110000000001</v>
          </cell>
          <cell r="N304">
            <v>6.1618500000000003</v>
          </cell>
        </row>
        <row r="305">
          <cell r="H305">
            <v>102334</v>
          </cell>
          <cell r="I305">
            <v>101058</v>
          </cell>
          <cell r="J305">
            <v>9.6939199999999985</v>
          </cell>
          <cell r="K305">
            <v>6.77278</v>
          </cell>
          <cell r="L305">
            <v>4.82864</v>
          </cell>
          <cell r="M305">
            <v>10.719110000000001</v>
          </cell>
          <cell r="N305">
            <v>6.1618500000000003</v>
          </cell>
        </row>
        <row r="306">
          <cell r="H306">
            <v>102334</v>
          </cell>
          <cell r="I306">
            <v>101058</v>
          </cell>
          <cell r="J306">
            <v>9.6939199999999985</v>
          </cell>
          <cell r="K306">
            <v>6.77278</v>
          </cell>
          <cell r="L306">
            <v>4.82864</v>
          </cell>
          <cell r="M306">
            <v>10.719110000000001</v>
          </cell>
          <cell r="N306">
            <v>6.1618500000000003</v>
          </cell>
        </row>
        <row r="307">
          <cell r="H307">
            <v>102334</v>
          </cell>
          <cell r="I307">
            <v>101058</v>
          </cell>
          <cell r="J307">
            <v>9.6939199999999985</v>
          </cell>
          <cell r="K307">
            <v>6.77278</v>
          </cell>
          <cell r="L307">
            <v>4.82864</v>
          </cell>
          <cell r="M307">
            <v>10.719110000000001</v>
          </cell>
          <cell r="N307">
            <v>15.439350000000001</v>
          </cell>
        </row>
        <row r="308">
          <cell r="H308">
            <v>102335</v>
          </cell>
          <cell r="I308">
            <v>101058</v>
          </cell>
          <cell r="J308">
            <v>9.6939199999999985</v>
          </cell>
          <cell r="K308">
            <v>6.77278</v>
          </cell>
          <cell r="L308">
            <v>4.82864</v>
          </cell>
          <cell r="M308">
            <v>10.719110000000001</v>
          </cell>
          <cell r="N308">
            <v>1.2</v>
          </cell>
        </row>
        <row r="309">
          <cell r="H309">
            <v>102336</v>
          </cell>
          <cell r="I309">
            <v>101058</v>
          </cell>
          <cell r="J309">
            <v>9.6939199999999985</v>
          </cell>
          <cell r="K309">
            <v>6.77278</v>
          </cell>
          <cell r="L309">
            <v>4.82864</v>
          </cell>
          <cell r="M309">
            <v>10.719110000000001</v>
          </cell>
          <cell r="N309">
            <v>7.1495899999999999</v>
          </cell>
        </row>
        <row r="310">
          <cell r="H310">
            <v>102336</v>
          </cell>
          <cell r="I310">
            <v>101058</v>
          </cell>
          <cell r="J310">
            <v>9.6939199999999985</v>
          </cell>
          <cell r="K310">
            <v>6.77278</v>
          </cell>
          <cell r="L310">
            <v>4.82864</v>
          </cell>
          <cell r="M310">
            <v>10.719110000000001</v>
          </cell>
          <cell r="N310">
            <v>7.1495899999999999</v>
          </cell>
        </row>
        <row r="311">
          <cell r="H311">
            <v>102336</v>
          </cell>
          <cell r="I311">
            <v>101058</v>
          </cell>
          <cell r="J311">
            <v>9.6939199999999985</v>
          </cell>
          <cell r="K311">
            <v>6.77278</v>
          </cell>
          <cell r="L311">
            <v>4.82864</v>
          </cell>
          <cell r="M311">
            <v>10.719110000000001</v>
          </cell>
          <cell r="N311">
            <v>7.1495899999999999</v>
          </cell>
        </row>
        <row r="312">
          <cell r="H312">
            <v>102336</v>
          </cell>
          <cell r="I312">
            <v>101058</v>
          </cell>
          <cell r="J312">
            <v>9.6939199999999985</v>
          </cell>
          <cell r="K312">
            <v>6.77278</v>
          </cell>
          <cell r="L312">
            <v>4.82864</v>
          </cell>
          <cell r="M312">
            <v>10.719110000000001</v>
          </cell>
          <cell r="N312">
            <v>1.2</v>
          </cell>
        </row>
        <row r="313">
          <cell r="H313">
            <v>102336</v>
          </cell>
          <cell r="I313">
            <v>101058</v>
          </cell>
          <cell r="J313">
            <v>9.6939199999999985</v>
          </cell>
          <cell r="K313">
            <v>6.77278</v>
          </cell>
          <cell r="L313">
            <v>4.82864</v>
          </cell>
          <cell r="M313">
            <v>10.719110000000001</v>
          </cell>
          <cell r="N313">
            <v>7.1495899999999999</v>
          </cell>
        </row>
        <row r="314">
          <cell r="H314">
            <v>102336</v>
          </cell>
          <cell r="I314">
            <v>101058</v>
          </cell>
          <cell r="J314">
            <v>9.6939199999999985</v>
          </cell>
          <cell r="K314">
            <v>6.77278</v>
          </cell>
          <cell r="L314">
            <v>4.82864</v>
          </cell>
          <cell r="M314">
            <v>10.719110000000001</v>
          </cell>
          <cell r="N314">
            <v>5.6193599999999995</v>
          </cell>
        </row>
        <row r="315">
          <cell r="H315">
            <v>102336</v>
          </cell>
          <cell r="I315">
            <v>101058</v>
          </cell>
          <cell r="J315">
            <v>9.6939199999999985</v>
          </cell>
          <cell r="K315">
            <v>6.77278</v>
          </cell>
          <cell r="L315">
            <v>4.82864</v>
          </cell>
          <cell r="M315">
            <v>10.719110000000001</v>
          </cell>
          <cell r="N315">
            <v>7.1495899999999999</v>
          </cell>
        </row>
        <row r="316">
          <cell r="H316">
            <v>102336</v>
          </cell>
          <cell r="I316">
            <v>101058</v>
          </cell>
          <cell r="J316">
            <v>9.6939199999999985</v>
          </cell>
          <cell r="K316">
            <v>6.77278</v>
          </cell>
          <cell r="L316">
            <v>4.82864</v>
          </cell>
          <cell r="M316">
            <v>10.719110000000001</v>
          </cell>
          <cell r="N316">
            <v>1.2</v>
          </cell>
        </row>
        <row r="317">
          <cell r="H317">
            <v>102336</v>
          </cell>
          <cell r="I317">
            <v>101058</v>
          </cell>
          <cell r="J317">
            <v>9.6939199999999985</v>
          </cell>
          <cell r="K317">
            <v>6.77278</v>
          </cell>
          <cell r="L317">
            <v>4.82864</v>
          </cell>
          <cell r="M317">
            <v>10.719110000000001</v>
          </cell>
          <cell r="N317">
            <v>7.1495899999999999</v>
          </cell>
        </row>
        <row r="318">
          <cell r="H318">
            <v>102337</v>
          </cell>
          <cell r="I318">
            <v>101058</v>
          </cell>
          <cell r="J318">
            <v>9.6939199999999985</v>
          </cell>
          <cell r="K318">
            <v>6.77278</v>
          </cell>
          <cell r="L318">
            <v>4.82864</v>
          </cell>
          <cell r="M318">
            <v>10.719110000000001</v>
          </cell>
          <cell r="N318">
            <v>6.1618500000000003</v>
          </cell>
        </row>
        <row r="319">
          <cell r="H319">
            <v>102338</v>
          </cell>
          <cell r="I319">
            <v>101058</v>
          </cell>
          <cell r="J319">
            <v>9.6939199999999985</v>
          </cell>
          <cell r="K319">
            <v>6.77278</v>
          </cell>
          <cell r="L319">
            <v>4.82864</v>
          </cell>
          <cell r="M319">
            <v>10.719110000000001</v>
          </cell>
          <cell r="N319">
            <v>1.2</v>
          </cell>
        </row>
        <row r="320">
          <cell r="H320">
            <v>102381</v>
          </cell>
          <cell r="I320">
            <v>102381</v>
          </cell>
          <cell r="J320">
            <v>11.293769999999999</v>
          </cell>
          <cell r="K320">
            <v>29.755240000000001</v>
          </cell>
          <cell r="L320">
            <v>2.2624400000000002</v>
          </cell>
          <cell r="M320">
            <v>4.8304600000000004</v>
          </cell>
          <cell r="N320">
            <v>0</v>
          </cell>
        </row>
        <row r="321">
          <cell r="H321">
            <v>102381</v>
          </cell>
          <cell r="I321">
            <v>102381</v>
          </cell>
          <cell r="J321">
            <v>11.293769999999999</v>
          </cell>
          <cell r="K321">
            <v>29.755240000000001</v>
          </cell>
          <cell r="L321">
            <v>8.4859500000000008</v>
          </cell>
          <cell r="M321">
            <v>4.8304600000000004</v>
          </cell>
          <cell r="N321">
            <v>12.946149999999999</v>
          </cell>
        </row>
        <row r="322">
          <cell r="H322">
            <v>102382</v>
          </cell>
          <cell r="I322">
            <v>102382</v>
          </cell>
          <cell r="J322">
            <v>11.295299999999999</v>
          </cell>
          <cell r="K322">
            <v>29.755279999999999</v>
          </cell>
          <cell r="L322">
            <v>8.4859500000000008</v>
          </cell>
          <cell r="M322">
            <v>4.8304600000000004</v>
          </cell>
          <cell r="N322">
            <v>12.946149999999999</v>
          </cell>
        </row>
        <row r="323">
          <cell r="H323">
            <v>102382</v>
          </cell>
          <cell r="I323">
            <v>102382</v>
          </cell>
          <cell r="J323">
            <v>11.295299999999999</v>
          </cell>
          <cell r="K323">
            <v>29.755279999999999</v>
          </cell>
          <cell r="L323">
            <v>8.4859500000000008</v>
          </cell>
          <cell r="M323">
            <v>4.8304600000000004</v>
          </cell>
          <cell r="N323">
            <v>8.9494500000000006</v>
          </cell>
        </row>
        <row r="324">
          <cell r="H324">
            <v>102382</v>
          </cell>
          <cell r="I324">
            <v>102382</v>
          </cell>
          <cell r="J324">
            <v>11.295299999999999</v>
          </cell>
          <cell r="K324">
            <v>29.755279999999999</v>
          </cell>
          <cell r="L324">
            <v>2.2624400000000002</v>
          </cell>
          <cell r="M324">
            <v>4.8304600000000004</v>
          </cell>
          <cell r="N324">
            <v>0</v>
          </cell>
        </row>
        <row r="325">
          <cell r="H325">
            <v>102383</v>
          </cell>
          <cell r="I325">
            <v>102387</v>
          </cell>
          <cell r="J325">
            <v>9.9349500000000006</v>
          </cell>
          <cell r="K325">
            <v>57.56044</v>
          </cell>
          <cell r="L325">
            <v>8.4859500000000008</v>
          </cell>
          <cell r="M325">
            <v>4.3178599999999996</v>
          </cell>
          <cell r="N325">
            <v>6.3345599999999997</v>
          </cell>
        </row>
        <row r="326">
          <cell r="H326">
            <v>102383</v>
          </cell>
          <cell r="I326">
            <v>102387</v>
          </cell>
          <cell r="J326">
            <v>9.9349500000000006</v>
          </cell>
          <cell r="K326">
            <v>57.56044</v>
          </cell>
          <cell r="L326">
            <v>8.4859500000000008</v>
          </cell>
          <cell r="M326">
            <v>4.3178599999999996</v>
          </cell>
          <cell r="N326">
            <v>4.7969099999999996</v>
          </cell>
        </row>
        <row r="327">
          <cell r="H327">
            <v>102389</v>
          </cell>
          <cell r="I327">
            <v>102389</v>
          </cell>
          <cell r="J327">
            <v>11.29772</v>
          </cell>
          <cell r="K327">
            <v>28.977110000000003</v>
          </cell>
          <cell r="L327">
            <v>8.4859500000000008</v>
          </cell>
          <cell r="M327">
            <v>4.8305100000000003</v>
          </cell>
          <cell r="N327">
            <v>4.7969099999999996</v>
          </cell>
        </row>
        <row r="328">
          <cell r="H328">
            <v>102391</v>
          </cell>
          <cell r="I328">
            <v>102391</v>
          </cell>
          <cell r="J328">
            <v>8.1406600000000005</v>
          </cell>
          <cell r="K328">
            <v>26.547539999999998</v>
          </cell>
          <cell r="L328">
            <v>8.0382300000000004</v>
          </cell>
          <cell r="M328">
            <v>4.1469899999999997</v>
          </cell>
          <cell r="N328">
            <v>1.2</v>
          </cell>
        </row>
        <row r="329">
          <cell r="H329">
            <v>102391</v>
          </cell>
          <cell r="I329">
            <v>102391</v>
          </cell>
          <cell r="J329">
            <v>8.1406600000000005</v>
          </cell>
          <cell r="K329">
            <v>26.547539999999998</v>
          </cell>
          <cell r="L329">
            <v>8.0382300000000004</v>
          </cell>
          <cell r="M329">
            <v>4.1469899999999997</v>
          </cell>
          <cell r="N329">
            <v>1.2</v>
          </cell>
        </row>
        <row r="330">
          <cell r="H330">
            <v>102391</v>
          </cell>
          <cell r="I330">
            <v>102391</v>
          </cell>
          <cell r="J330">
            <v>8.1406600000000005</v>
          </cell>
          <cell r="K330">
            <v>26.547550000000001</v>
          </cell>
          <cell r="L330">
            <v>8.0382300000000004</v>
          </cell>
          <cell r="M330">
            <v>4.1470000000000002</v>
          </cell>
          <cell r="N330">
            <v>1.2</v>
          </cell>
        </row>
        <row r="331">
          <cell r="H331">
            <v>102391</v>
          </cell>
          <cell r="I331">
            <v>102391</v>
          </cell>
          <cell r="J331">
            <v>8.1406600000000005</v>
          </cell>
          <cell r="K331">
            <v>26.547539999999998</v>
          </cell>
          <cell r="L331">
            <v>8.0382300000000004</v>
          </cell>
          <cell r="M331">
            <v>4.1469899999999997</v>
          </cell>
          <cell r="N331">
            <v>23.82</v>
          </cell>
        </row>
        <row r="332">
          <cell r="H332">
            <v>102418</v>
          </cell>
          <cell r="I332">
            <v>102418</v>
          </cell>
          <cell r="J332">
            <v>8.12697</v>
          </cell>
          <cell r="K332">
            <v>30.918109999999999</v>
          </cell>
          <cell r="L332">
            <v>3.7868200000000001</v>
          </cell>
          <cell r="M332">
            <v>4.3092199999999998</v>
          </cell>
          <cell r="N332">
            <v>3.4050599999999998</v>
          </cell>
        </row>
        <row r="333">
          <cell r="H333">
            <v>102421</v>
          </cell>
          <cell r="I333">
            <v>102421</v>
          </cell>
          <cell r="J333">
            <v>8.8150399999999998</v>
          </cell>
          <cell r="K333">
            <v>21.59243</v>
          </cell>
          <cell r="L333">
            <v>3.1148199999999999</v>
          </cell>
          <cell r="M333">
            <v>4.5443500000000006</v>
          </cell>
          <cell r="N333">
            <v>3.4050599999999998</v>
          </cell>
        </row>
        <row r="334">
          <cell r="H334">
            <v>102421</v>
          </cell>
          <cell r="I334">
            <v>102421</v>
          </cell>
          <cell r="J334">
            <v>8.8150399999999998</v>
          </cell>
          <cell r="K334">
            <v>21.59243</v>
          </cell>
          <cell r="L334">
            <v>3.1148199999999999</v>
          </cell>
          <cell r="M334">
            <v>4.5443500000000006</v>
          </cell>
          <cell r="N334">
            <v>3.4050599999999998</v>
          </cell>
        </row>
        <row r="335">
          <cell r="H335">
            <v>102422</v>
          </cell>
          <cell r="I335">
            <v>102422</v>
          </cell>
          <cell r="J335">
            <v>8.1404899999999998</v>
          </cell>
          <cell r="K335">
            <v>25.493110000000001</v>
          </cell>
          <cell r="L335">
            <v>3.7868200000000001</v>
          </cell>
          <cell r="M335">
            <v>4.3115200000000007</v>
          </cell>
          <cell r="N335">
            <v>3.4050599999999998</v>
          </cell>
        </row>
        <row r="336">
          <cell r="H336">
            <v>102423</v>
          </cell>
          <cell r="I336">
            <v>102423</v>
          </cell>
          <cell r="J336">
            <v>8.1270500000000006</v>
          </cell>
          <cell r="K336">
            <v>30.918109999999999</v>
          </cell>
          <cell r="L336">
            <v>8.0382300000000004</v>
          </cell>
          <cell r="M336">
            <v>4.1452799999999996</v>
          </cell>
          <cell r="N336">
            <v>6.4818500000000006</v>
          </cell>
        </row>
        <row r="337">
          <cell r="H337">
            <v>102423</v>
          </cell>
          <cell r="I337">
            <v>102423</v>
          </cell>
          <cell r="J337">
            <v>8.1270500000000006</v>
          </cell>
          <cell r="K337">
            <v>30.918109999999999</v>
          </cell>
          <cell r="L337">
            <v>8.0382300000000004</v>
          </cell>
          <cell r="M337">
            <v>4.14527</v>
          </cell>
          <cell r="N337">
            <v>6.1618500000000003</v>
          </cell>
        </row>
        <row r="338">
          <cell r="H338">
            <v>102433</v>
          </cell>
          <cell r="I338">
            <v>102433</v>
          </cell>
          <cell r="J338">
            <v>8.1412000000000013</v>
          </cell>
          <cell r="K338">
            <v>28.194690000000001</v>
          </cell>
          <cell r="L338">
            <v>8.0382300000000004</v>
          </cell>
          <cell r="M338">
            <v>4.1469799999999992</v>
          </cell>
          <cell r="N338">
            <v>7.1495899999999999</v>
          </cell>
        </row>
        <row r="339">
          <cell r="H339">
            <v>102433</v>
          </cell>
          <cell r="I339">
            <v>102433</v>
          </cell>
          <cell r="J339">
            <v>8.1411999999999995</v>
          </cell>
          <cell r="K339">
            <v>28.194720000000004</v>
          </cell>
          <cell r="L339">
            <v>8.0382300000000004</v>
          </cell>
          <cell r="M339">
            <v>4.1469799999999992</v>
          </cell>
          <cell r="N339">
            <v>7.1495899999999999</v>
          </cell>
        </row>
        <row r="340">
          <cell r="H340">
            <v>102433</v>
          </cell>
          <cell r="I340">
            <v>102433</v>
          </cell>
          <cell r="J340">
            <v>8.1412000000000013</v>
          </cell>
          <cell r="K340">
            <v>28.194630000000004</v>
          </cell>
          <cell r="L340">
            <v>8.0382300000000004</v>
          </cell>
          <cell r="M340">
            <v>4.1472700000000007</v>
          </cell>
          <cell r="N340">
            <v>0.85</v>
          </cell>
        </row>
        <row r="341">
          <cell r="H341">
            <v>102433</v>
          </cell>
          <cell r="I341">
            <v>102433</v>
          </cell>
          <cell r="J341">
            <v>8.1411999999999995</v>
          </cell>
          <cell r="K341">
            <v>28.194700000000005</v>
          </cell>
          <cell r="L341">
            <v>8.0382300000000004</v>
          </cell>
          <cell r="M341">
            <v>4.14696</v>
          </cell>
          <cell r="N341">
            <v>7.1495899999999999</v>
          </cell>
        </row>
        <row r="342">
          <cell r="H342">
            <v>102433</v>
          </cell>
          <cell r="I342">
            <v>102433</v>
          </cell>
          <cell r="J342">
            <v>8.1411999999999995</v>
          </cell>
          <cell r="K342">
            <v>28.194700000000005</v>
          </cell>
          <cell r="L342">
            <v>8.0382300000000004</v>
          </cell>
          <cell r="M342">
            <v>4.1469499999999995</v>
          </cell>
          <cell r="N342">
            <v>7.1495899999999999</v>
          </cell>
        </row>
        <row r="343">
          <cell r="H343">
            <v>102433</v>
          </cell>
          <cell r="I343">
            <v>102433</v>
          </cell>
          <cell r="J343">
            <v>8.1411999999999995</v>
          </cell>
          <cell r="K343">
            <v>28.194700000000005</v>
          </cell>
          <cell r="L343">
            <v>8.0382300000000004</v>
          </cell>
          <cell r="M343">
            <v>4.1470099999999999</v>
          </cell>
          <cell r="N343">
            <v>6.1618500000000003</v>
          </cell>
        </row>
        <row r="344">
          <cell r="H344">
            <v>102433</v>
          </cell>
          <cell r="I344">
            <v>102433</v>
          </cell>
          <cell r="J344">
            <v>8.1411999999999995</v>
          </cell>
          <cell r="K344">
            <v>28.194700000000005</v>
          </cell>
          <cell r="L344">
            <v>8.0382300000000004</v>
          </cell>
          <cell r="M344">
            <v>4.1470099999999999</v>
          </cell>
          <cell r="N344">
            <v>7.1495899999999999</v>
          </cell>
        </row>
        <row r="345">
          <cell r="H345">
            <v>102433</v>
          </cell>
          <cell r="I345">
            <v>102433</v>
          </cell>
          <cell r="J345">
            <v>8.1411999999999995</v>
          </cell>
          <cell r="K345">
            <v>28.194700000000005</v>
          </cell>
          <cell r="L345">
            <v>8.0382300000000004</v>
          </cell>
          <cell r="M345">
            <v>4.1470099999999999</v>
          </cell>
          <cell r="N345">
            <v>1.2</v>
          </cell>
        </row>
        <row r="346">
          <cell r="H346">
            <v>102433</v>
          </cell>
          <cell r="I346">
            <v>102433</v>
          </cell>
          <cell r="J346">
            <v>8.1411999999999995</v>
          </cell>
          <cell r="K346">
            <v>28.194700000000005</v>
          </cell>
          <cell r="L346">
            <v>8.0382300000000004</v>
          </cell>
          <cell r="M346">
            <v>4.1470099999999999</v>
          </cell>
          <cell r="N346">
            <v>25.898419999999998</v>
          </cell>
        </row>
        <row r="347">
          <cell r="H347">
            <v>102433</v>
          </cell>
          <cell r="I347">
            <v>102433</v>
          </cell>
          <cell r="J347">
            <v>8.1411999999999995</v>
          </cell>
          <cell r="K347">
            <v>28.194700000000005</v>
          </cell>
          <cell r="L347">
            <v>8.0382300000000004</v>
          </cell>
          <cell r="M347">
            <v>4.1470099999999999</v>
          </cell>
          <cell r="N347">
            <v>17.66</v>
          </cell>
        </row>
        <row r="348">
          <cell r="H348">
            <v>102433</v>
          </cell>
          <cell r="I348">
            <v>102433</v>
          </cell>
          <cell r="J348">
            <v>8.1411999999999995</v>
          </cell>
          <cell r="K348">
            <v>28.194700000000005</v>
          </cell>
          <cell r="L348">
            <v>8.0382300000000004</v>
          </cell>
          <cell r="M348">
            <v>4.1470099999999999</v>
          </cell>
          <cell r="N348">
            <v>1.2</v>
          </cell>
        </row>
        <row r="349">
          <cell r="H349">
            <v>102433</v>
          </cell>
          <cell r="I349">
            <v>102433</v>
          </cell>
          <cell r="J349">
            <v>8.1411999999999995</v>
          </cell>
          <cell r="K349">
            <v>28.194700000000005</v>
          </cell>
          <cell r="L349">
            <v>8.0382300000000004</v>
          </cell>
          <cell r="M349">
            <v>4.1470099999999999</v>
          </cell>
          <cell r="N349">
            <v>17.66</v>
          </cell>
        </row>
        <row r="350">
          <cell r="H350">
            <v>102433</v>
          </cell>
          <cell r="I350">
            <v>102433</v>
          </cell>
          <cell r="J350">
            <v>8.1411999999999995</v>
          </cell>
          <cell r="K350">
            <v>28.194700000000005</v>
          </cell>
          <cell r="L350">
            <v>8.0382300000000004</v>
          </cell>
          <cell r="M350">
            <v>4.14696</v>
          </cell>
          <cell r="N350">
            <v>16.47</v>
          </cell>
        </row>
        <row r="351">
          <cell r="H351">
            <v>102433</v>
          </cell>
          <cell r="I351">
            <v>102433</v>
          </cell>
          <cell r="J351">
            <v>8.1411999999999995</v>
          </cell>
          <cell r="K351">
            <v>28.194700000000005</v>
          </cell>
          <cell r="L351">
            <v>8.0382300000000004</v>
          </cell>
          <cell r="M351">
            <v>4.14696</v>
          </cell>
          <cell r="N351">
            <v>24.91</v>
          </cell>
        </row>
        <row r="352">
          <cell r="H352">
            <v>102433</v>
          </cell>
          <cell r="I352">
            <v>102433</v>
          </cell>
          <cell r="J352">
            <v>8.1411999999999995</v>
          </cell>
          <cell r="K352">
            <v>28.194700000000005</v>
          </cell>
          <cell r="L352">
            <v>8.0382300000000004</v>
          </cell>
          <cell r="M352">
            <v>4.14696</v>
          </cell>
          <cell r="N352">
            <v>17.66</v>
          </cell>
        </row>
        <row r="353">
          <cell r="H353">
            <v>102434</v>
          </cell>
          <cell r="I353">
            <v>102434</v>
          </cell>
          <cell r="J353">
            <v>8.1412200000000006</v>
          </cell>
          <cell r="K353">
            <v>27.989469999999997</v>
          </cell>
          <cell r="L353">
            <v>8.0382300000000004</v>
          </cell>
          <cell r="M353">
            <v>4.14696</v>
          </cell>
          <cell r="N353">
            <v>17.66</v>
          </cell>
        </row>
        <row r="354">
          <cell r="H354">
            <v>102434</v>
          </cell>
          <cell r="I354">
            <v>102434</v>
          </cell>
          <cell r="J354">
            <v>8.1412199999999988</v>
          </cell>
          <cell r="K354">
            <v>27.989459999999998</v>
          </cell>
          <cell r="L354">
            <v>8.0382300000000004</v>
          </cell>
          <cell r="M354">
            <v>4.1469899999999997</v>
          </cell>
          <cell r="N354">
            <v>1.2</v>
          </cell>
        </row>
        <row r="355">
          <cell r="H355">
            <v>102434</v>
          </cell>
          <cell r="I355">
            <v>102434</v>
          </cell>
          <cell r="J355">
            <v>8.1412200000000006</v>
          </cell>
          <cell r="K355">
            <v>27.989509999999996</v>
          </cell>
          <cell r="L355">
            <v>8.0382300000000004</v>
          </cell>
          <cell r="M355">
            <v>4.1468999999999996</v>
          </cell>
          <cell r="N355">
            <v>17.66</v>
          </cell>
        </row>
        <row r="356">
          <cell r="H356">
            <v>102434</v>
          </cell>
          <cell r="I356">
            <v>102434</v>
          </cell>
          <cell r="J356">
            <v>8.1412200000000006</v>
          </cell>
          <cell r="K356">
            <v>27.989509999999996</v>
          </cell>
          <cell r="L356">
            <v>8.0382300000000004</v>
          </cell>
          <cell r="M356">
            <v>4.1468999999999996</v>
          </cell>
          <cell r="N356">
            <v>0.85</v>
          </cell>
        </row>
        <row r="357">
          <cell r="H357">
            <v>102434</v>
          </cell>
          <cell r="I357">
            <v>102434</v>
          </cell>
          <cell r="J357">
            <v>8.1412200000000006</v>
          </cell>
          <cell r="K357">
            <v>27.989509999999996</v>
          </cell>
          <cell r="L357">
            <v>8.0382300000000004</v>
          </cell>
          <cell r="M357">
            <v>4.1468999999999996</v>
          </cell>
          <cell r="N357">
            <v>24.91</v>
          </cell>
        </row>
        <row r="358">
          <cell r="H358">
            <v>102436</v>
          </cell>
          <cell r="I358">
            <v>102436</v>
          </cell>
          <cell r="J358">
            <v>8.1404800000000002</v>
          </cell>
          <cell r="K358">
            <v>36.572059999999993</v>
          </cell>
          <cell r="L358">
            <v>8.0382300000000004</v>
          </cell>
          <cell r="M358">
            <v>4.1470000000000002</v>
          </cell>
          <cell r="N358">
            <v>6.1618500000000003</v>
          </cell>
        </row>
        <row r="359">
          <cell r="H359">
            <v>102436</v>
          </cell>
          <cell r="I359">
            <v>102436</v>
          </cell>
          <cell r="J359">
            <v>8.1404800000000002</v>
          </cell>
          <cell r="K359">
            <v>36.572059999999993</v>
          </cell>
          <cell r="L359">
            <v>8.0382300000000004</v>
          </cell>
          <cell r="M359">
            <v>4.14696</v>
          </cell>
          <cell r="N359">
            <v>6.1618500000000003</v>
          </cell>
        </row>
        <row r="360">
          <cell r="H360">
            <v>102436</v>
          </cell>
          <cell r="I360">
            <v>102436</v>
          </cell>
          <cell r="J360">
            <v>8.1404800000000002</v>
          </cell>
          <cell r="K360">
            <v>36.572059999999993</v>
          </cell>
          <cell r="L360">
            <v>8.0382300000000004</v>
          </cell>
          <cell r="M360">
            <v>4.1470000000000002</v>
          </cell>
          <cell r="N360">
            <v>6.1618500000000003</v>
          </cell>
        </row>
        <row r="361">
          <cell r="H361">
            <v>102436</v>
          </cell>
          <cell r="I361">
            <v>102436</v>
          </cell>
          <cell r="J361">
            <v>8.1404800000000002</v>
          </cell>
          <cell r="K361">
            <v>36.57204999999999</v>
          </cell>
          <cell r="L361">
            <v>8.0382599999999993</v>
          </cell>
          <cell r="M361">
            <v>4.1574300000000006</v>
          </cell>
          <cell r="N361">
            <v>6.1618500000000003</v>
          </cell>
        </row>
        <row r="362">
          <cell r="H362">
            <v>102495</v>
          </cell>
          <cell r="I362">
            <v>102495</v>
          </cell>
          <cell r="J362">
            <v>8.1405600000000007</v>
          </cell>
          <cell r="K362">
            <v>25.486930000000001</v>
          </cell>
          <cell r="L362">
            <v>8.0382300000000004</v>
          </cell>
          <cell r="M362">
            <v>4.1469899999999997</v>
          </cell>
          <cell r="N362">
            <v>4.7969099999999996</v>
          </cell>
        </row>
        <row r="363">
          <cell r="H363">
            <v>102496</v>
          </cell>
          <cell r="I363">
            <v>102496</v>
          </cell>
          <cell r="J363">
            <v>8.1270600000000002</v>
          </cell>
          <cell r="K363">
            <v>33.654060000000001</v>
          </cell>
          <cell r="L363">
            <v>8.0382300000000004</v>
          </cell>
          <cell r="M363">
            <v>4.1452900000000001</v>
          </cell>
          <cell r="N363">
            <v>4.7969099999999996</v>
          </cell>
        </row>
        <row r="364">
          <cell r="H364">
            <v>102497</v>
          </cell>
          <cell r="I364">
            <v>102390</v>
          </cell>
          <cell r="J364">
            <v>9.6955899999999993</v>
          </cell>
          <cell r="K364">
            <v>5.3062899999999997</v>
          </cell>
          <cell r="L364">
            <v>4.82864</v>
          </cell>
          <cell r="M364">
            <v>7.9402299999999997</v>
          </cell>
          <cell r="N364">
            <v>1.7843499999999999</v>
          </cell>
        </row>
        <row r="365">
          <cell r="H365">
            <v>102497</v>
          </cell>
          <cell r="I365">
            <v>102390</v>
          </cell>
          <cell r="J365">
            <v>9.6955899999999993</v>
          </cell>
          <cell r="K365">
            <v>5.3062899999999997</v>
          </cell>
          <cell r="L365">
            <v>4.82864</v>
          </cell>
          <cell r="M365">
            <v>7.8686199999999999</v>
          </cell>
          <cell r="N365">
            <v>6.1618500000000003</v>
          </cell>
        </row>
        <row r="366">
          <cell r="H366">
            <v>102501</v>
          </cell>
          <cell r="I366">
            <v>102390</v>
          </cell>
          <cell r="J366">
            <v>9.695590000000001</v>
          </cell>
          <cell r="K366">
            <v>5.3062999999999994</v>
          </cell>
          <cell r="L366">
            <v>4.82864</v>
          </cell>
          <cell r="M366">
            <v>7.8686199999999999</v>
          </cell>
          <cell r="N366">
            <v>1.2</v>
          </cell>
        </row>
        <row r="367">
          <cell r="H367">
            <v>102504</v>
          </cell>
          <cell r="I367">
            <v>102504</v>
          </cell>
          <cell r="J367">
            <v>11.29589</v>
          </cell>
          <cell r="K367">
            <v>29.242289999999997</v>
          </cell>
          <cell r="L367">
            <v>8.4859500000000008</v>
          </cell>
          <cell r="M367">
            <v>4.8305200000000008</v>
          </cell>
          <cell r="N367">
            <v>6.1618500000000003</v>
          </cell>
        </row>
        <row r="368">
          <cell r="H368">
            <v>102504</v>
          </cell>
          <cell r="I368">
            <v>102504</v>
          </cell>
          <cell r="J368">
            <v>11.29589</v>
          </cell>
          <cell r="K368">
            <v>29.242289999999997</v>
          </cell>
          <cell r="L368">
            <v>8.4859500000000008</v>
          </cell>
          <cell r="M368">
            <v>4.8304600000000004</v>
          </cell>
          <cell r="N368">
            <v>7.1495899999999999</v>
          </cell>
        </row>
        <row r="369">
          <cell r="H369">
            <v>102504</v>
          </cell>
          <cell r="I369">
            <v>102504</v>
          </cell>
          <cell r="J369">
            <v>11.29589</v>
          </cell>
          <cell r="K369">
            <v>29.242289999999997</v>
          </cell>
          <cell r="L369">
            <v>8.4859500000000008</v>
          </cell>
          <cell r="M369">
            <v>4.8305100000000003</v>
          </cell>
          <cell r="N369">
            <v>6.1618500000000003</v>
          </cell>
        </row>
        <row r="370">
          <cell r="H370">
            <v>102504</v>
          </cell>
          <cell r="I370">
            <v>102504</v>
          </cell>
          <cell r="J370">
            <v>11.29589</v>
          </cell>
          <cell r="K370">
            <v>29.242289999999997</v>
          </cell>
          <cell r="L370">
            <v>8.4859500000000008</v>
          </cell>
          <cell r="M370">
            <v>4.8305100000000003</v>
          </cell>
          <cell r="N370">
            <v>7.1495899999999999</v>
          </cell>
        </row>
        <row r="371">
          <cell r="H371">
            <v>102504</v>
          </cell>
          <cell r="I371">
            <v>102504</v>
          </cell>
          <cell r="J371">
            <v>11.29589</v>
          </cell>
          <cell r="K371">
            <v>29.242289999999997</v>
          </cell>
          <cell r="L371">
            <v>8.4859500000000008</v>
          </cell>
          <cell r="M371">
            <v>4.8305100000000003</v>
          </cell>
          <cell r="N371">
            <v>7.1495899999999999</v>
          </cell>
        </row>
        <row r="372">
          <cell r="H372">
            <v>102504</v>
          </cell>
          <cell r="I372">
            <v>102504</v>
          </cell>
          <cell r="J372">
            <v>11.29589</v>
          </cell>
          <cell r="K372">
            <v>29.242289999999997</v>
          </cell>
          <cell r="L372">
            <v>8.4859500000000008</v>
          </cell>
          <cell r="M372">
            <v>4.8305100000000003</v>
          </cell>
          <cell r="N372">
            <v>7.1495899999999999</v>
          </cell>
        </row>
        <row r="373">
          <cell r="H373">
            <v>102504</v>
          </cell>
          <cell r="I373">
            <v>102504</v>
          </cell>
          <cell r="J373">
            <v>11.29589</v>
          </cell>
          <cell r="K373">
            <v>29.242289999999997</v>
          </cell>
          <cell r="L373">
            <v>8.0382599999999993</v>
          </cell>
          <cell r="M373">
            <v>4.8409499999999994</v>
          </cell>
          <cell r="N373">
            <v>7.1495899999999999</v>
          </cell>
        </row>
        <row r="374">
          <cell r="H374">
            <v>102504</v>
          </cell>
          <cell r="I374">
            <v>102504</v>
          </cell>
          <cell r="J374">
            <v>11.29589</v>
          </cell>
          <cell r="K374">
            <v>29.242289999999997</v>
          </cell>
          <cell r="L374">
            <v>8.0382599999999993</v>
          </cell>
          <cell r="M374">
            <v>4.8409499999999994</v>
          </cell>
          <cell r="N374">
            <v>1.2</v>
          </cell>
        </row>
        <row r="375">
          <cell r="H375">
            <v>102504</v>
          </cell>
          <cell r="I375">
            <v>102504</v>
          </cell>
          <cell r="J375">
            <v>11.29589</v>
          </cell>
          <cell r="K375">
            <v>29.242289999999997</v>
          </cell>
          <cell r="L375">
            <v>8.0382599999999993</v>
          </cell>
          <cell r="M375">
            <v>4.8409499999999994</v>
          </cell>
          <cell r="N375">
            <v>7.1495899999999999</v>
          </cell>
        </row>
        <row r="376">
          <cell r="H376">
            <v>102504</v>
          </cell>
          <cell r="I376">
            <v>102504</v>
          </cell>
          <cell r="J376">
            <v>11.29589</v>
          </cell>
          <cell r="K376">
            <v>29.242289999999997</v>
          </cell>
          <cell r="L376">
            <v>8.0382599999999993</v>
          </cell>
          <cell r="M376">
            <v>4.8409499999999994</v>
          </cell>
          <cell r="N376">
            <v>7.1495899999999999</v>
          </cell>
        </row>
        <row r="377">
          <cell r="H377">
            <v>102506</v>
          </cell>
          <cell r="I377">
            <v>102506</v>
          </cell>
          <cell r="J377">
            <v>8.1388299999999987</v>
          </cell>
          <cell r="K377">
            <v>28.036100000000001</v>
          </cell>
          <cell r="L377">
            <v>8.0382300000000004</v>
          </cell>
          <cell r="M377">
            <v>4.1469399999999998</v>
          </cell>
          <cell r="N377">
            <v>7.1495899999999999</v>
          </cell>
        </row>
        <row r="378">
          <cell r="H378">
            <v>102507</v>
          </cell>
          <cell r="I378">
            <v>102507</v>
          </cell>
          <cell r="J378">
            <v>123.71855000000001</v>
          </cell>
          <cell r="K378">
            <v>15.874879999999999</v>
          </cell>
          <cell r="L378">
            <v>0.66058000000000006</v>
          </cell>
          <cell r="M378">
            <v>19.58287</v>
          </cell>
          <cell r="N378">
            <v>0</v>
          </cell>
        </row>
        <row r="379">
          <cell r="H379">
            <v>102519</v>
          </cell>
          <cell r="I379">
            <v>102519</v>
          </cell>
          <cell r="J379">
            <v>36.365639999999999</v>
          </cell>
          <cell r="K379">
            <v>1.96505</v>
          </cell>
          <cell r="L379">
            <v>3.7788899999999996</v>
          </cell>
          <cell r="M379">
            <v>5.4797099999999999</v>
          </cell>
          <cell r="N379">
            <v>3.41</v>
          </cell>
        </row>
        <row r="380">
          <cell r="H380">
            <v>102524</v>
          </cell>
          <cell r="I380">
            <v>102524</v>
          </cell>
          <cell r="J380">
            <v>9.603250000000001</v>
          </cell>
          <cell r="K380">
            <v>43.263085353535352</v>
          </cell>
          <cell r="L380">
            <v>8.0382599999999993</v>
          </cell>
          <cell r="M380">
            <v>4.4065500000000002</v>
          </cell>
          <cell r="N380">
            <v>4.6771199999999897</v>
          </cell>
        </row>
        <row r="381">
          <cell r="H381">
            <v>102525</v>
          </cell>
          <cell r="I381">
            <v>102525</v>
          </cell>
          <cell r="J381">
            <v>8.2978300000000011</v>
          </cell>
          <cell r="K381">
            <v>49.908280000000005</v>
          </cell>
          <cell r="L381">
            <v>8.0382300000000004</v>
          </cell>
          <cell r="M381">
            <v>4.1662400000000002</v>
          </cell>
          <cell r="N381">
            <v>8.9494500000000006</v>
          </cell>
        </row>
        <row r="382">
          <cell r="H382">
            <v>102525</v>
          </cell>
          <cell r="I382">
            <v>102525</v>
          </cell>
          <cell r="J382">
            <v>8.2978300000000029</v>
          </cell>
          <cell r="K382">
            <v>49.908330000000007</v>
          </cell>
          <cell r="L382">
            <v>3.4422700000000002</v>
          </cell>
          <cell r="M382">
            <v>4.1661999999999999</v>
          </cell>
          <cell r="N382">
            <v>29.701942322481379</v>
          </cell>
        </row>
        <row r="383">
          <cell r="H383">
            <v>102525</v>
          </cell>
          <cell r="I383">
            <v>102525</v>
          </cell>
          <cell r="J383">
            <v>8.2978300000000029</v>
          </cell>
          <cell r="K383">
            <v>49.90834000000001</v>
          </cell>
          <cell r="L383">
            <v>8.0382300000000004</v>
          </cell>
          <cell r="M383">
            <v>4.1661999999999999</v>
          </cell>
          <cell r="N383">
            <v>6.1618500000000003</v>
          </cell>
        </row>
        <row r="384">
          <cell r="H384">
            <v>102525</v>
          </cell>
          <cell r="I384">
            <v>102525</v>
          </cell>
          <cell r="J384">
            <v>8.2978299999999994</v>
          </cell>
          <cell r="K384">
            <v>49.908330000000007</v>
          </cell>
          <cell r="L384">
            <v>8.0382300000000004</v>
          </cell>
          <cell r="M384">
            <v>4.1661800000000007</v>
          </cell>
          <cell r="N384">
            <v>1.2</v>
          </cell>
        </row>
        <row r="385">
          <cell r="H385">
            <v>102525</v>
          </cell>
          <cell r="I385">
            <v>102525</v>
          </cell>
          <cell r="J385">
            <v>8.2978299999999994</v>
          </cell>
          <cell r="K385">
            <v>49.908330000000007</v>
          </cell>
          <cell r="L385">
            <v>8.0382300000000004</v>
          </cell>
          <cell r="M385">
            <v>4.1661700000000002</v>
          </cell>
          <cell r="N385">
            <v>5.6193599999999995</v>
          </cell>
        </row>
        <row r="386">
          <cell r="H386">
            <v>102525</v>
          </cell>
          <cell r="I386">
            <v>102525</v>
          </cell>
          <cell r="J386">
            <v>8.2978299999999994</v>
          </cell>
          <cell r="K386">
            <v>49.908330000000007</v>
          </cell>
          <cell r="L386">
            <v>3.3557100000000002</v>
          </cell>
          <cell r="M386">
            <v>4.1766399999999999</v>
          </cell>
          <cell r="N386">
            <v>0</v>
          </cell>
        </row>
        <row r="387">
          <cell r="H387">
            <v>102544</v>
          </cell>
          <cell r="I387">
            <v>102544</v>
          </cell>
          <cell r="J387">
            <v>7.5866799999999994</v>
          </cell>
          <cell r="K387">
            <v>21.59243</v>
          </cell>
          <cell r="L387">
            <v>3.7447300000000001</v>
          </cell>
          <cell r="M387">
            <v>4.4990899999999998</v>
          </cell>
          <cell r="N387">
            <v>3.4050599999999998</v>
          </cell>
        </row>
        <row r="388">
          <cell r="H388">
            <v>102546</v>
          </cell>
          <cell r="I388">
            <v>102546</v>
          </cell>
          <cell r="J388">
            <v>7.5427</v>
          </cell>
          <cell r="K388">
            <v>28.086360000000003</v>
          </cell>
          <cell r="L388">
            <v>3.7447300000000001</v>
          </cell>
          <cell r="M388">
            <v>4.5149999999999997</v>
          </cell>
          <cell r="N388">
            <v>3.4050599999999998</v>
          </cell>
        </row>
        <row r="389">
          <cell r="H389">
            <v>102574</v>
          </cell>
          <cell r="I389">
            <v>102574</v>
          </cell>
          <cell r="J389">
            <v>7.9399800000000003</v>
          </cell>
          <cell r="K389">
            <v>28.059650000000005</v>
          </cell>
          <cell r="L389">
            <v>1.8147200000000001</v>
          </cell>
          <cell r="M389">
            <v>4.1214499999999994</v>
          </cell>
          <cell r="N389">
            <v>0</v>
          </cell>
        </row>
        <row r="390">
          <cell r="H390">
            <v>102574</v>
          </cell>
          <cell r="I390">
            <v>102574</v>
          </cell>
          <cell r="J390">
            <v>7.9399800000000003</v>
          </cell>
          <cell r="K390">
            <v>28.059650000000001</v>
          </cell>
          <cell r="L390">
            <v>2.0793400000000002</v>
          </cell>
          <cell r="M390">
            <v>4.1214499999999994</v>
          </cell>
          <cell r="N390">
            <v>11.14803</v>
          </cell>
        </row>
        <row r="391">
          <cell r="H391">
            <v>102574</v>
          </cell>
          <cell r="I391">
            <v>102574</v>
          </cell>
          <cell r="J391">
            <v>7.9399800000000003</v>
          </cell>
          <cell r="K391">
            <v>28.059650000000001</v>
          </cell>
          <cell r="L391">
            <v>8.0382300000000004</v>
          </cell>
          <cell r="M391">
            <v>4.1214399999999998</v>
          </cell>
          <cell r="N391">
            <v>0.85</v>
          </cell>
        </row>
        <row r="392">
          <cell r="H392">
            <v>102575</v>
          </cell>
          <cell r="I392">
            <v>102575</v>
          </cell>
          <cell r="J392">
            <v>7.9399700000000006</v>
          </cell>
          <cell r="K392">
            <v>26.682639999999999</v>
          </cell>
          <cell r="L392">
            <v>2.0793400000000002</v>
          </cell>
          <cell r="M392">
            <v>4.1214499999999994</v>
          </cell>
          <cell r="N392">
            <v>11.14803</v>
          </cell>
        </row>
        <row r="393">
          <cell r="H393">
            <v>102576</v>
          </cell>
          <cell r="I393">
            <v>102576</v>
          </cell>
          <cell r="J393">
            <v>7.94008</v>
          </cell>
          <cell r="K393">
            <v>26.682639999999999</v>
          </cell>
          <cell r="L393">
            <v>2.0793400000000002</v>
          </cell>
          <cell r="M393">
            <v>4.1214499999999994</v>
          </cell>
          <cell r="N393">
            <v>11.14803</v>
          </cell>
        </row>
        <row r="394">
          <cell r="H394">
            <v>102583</v>
          </cell>
          <cell r="I394">
            <v>102583</v>
          </cell>
          <cell r="J394">
            <v>7.9399599999999992</v>
          </cell>
          <cell r="K394">
            <v>30.161769999999997</v>
          </cell>
          <cell r="L394">
            <v>2.0793400000000002</v>
          </cell>
          <cell r="M394">
            <v>4.1214499999999994</v>
          </cell>
          <cell r="N394">
            <v>11.14803</v>
          </cell>
        </row>
        <row r="395">
          <cell r="H395">
            <v>102584</v>
          </cell>
          <cell r="I395">
            <v>102584</v>
          </cell>
          <cell r="J395">
            <v>7.9398900000000001</v>
          </cell>
          <cell r="K395">
            <v>29.362659999999998</v>
          </cell>
          <cell r="L395">
            <v>2.0793400000000002</v>
          </cell>
          <cell r="M395">
            <v>4.1214499999999994</v>
          </cell>
          <cell r="N395">
            <v>11.14803</v>
          </cell>
        </row>
        <row r="396">
          <cell r="H396">
            <v>102588</v>
          </cell>
          <cell r="I396">
            <v>102588</v>
          </cell>
          <cell r="J396">
            <v>8.2913200000000007</v>
          </cell>
          <cell r="K396">
            <v>48.257786616161617</v>
          </cell>
          <cell r="L396">
            <v>3.44231</v>
          </cell>
          <cell r="M396">
            <v>4.1766399999999999</v>
          </cell>
          <cell r="N396">
            <v>29.747340000000001</v>
          </cell>
        </row>
        <row r="397">
          <cell r="H397">
            <v>102588</v>
          </cell>
          <cell r="I397">
            <v>102588</v>
          </cell>
          <cell r="J397">
            <v>8.2913200000000007</v>
          </cell>
          <cell r="K397">
            <v>48.257786616161617</v>
          </cell>
          <cell r="L397">
            <v>6.4023099999999999</v>
          </cell>
          <cell r="M397">
            <v>4.1766399999999999</v>
          </cell>
          <cell r="N397">
            <v>1.2</v>
          </cell>
        </row>
        <row r="398">
          <cell r="H398">
            <v>102588</v>
          </cell>
          <cell r="I398">
            <v>102588</v>
          </cell>
          <cell r="J398">
            <v>8.2913200000000007</v>
          </cell>
          <cell r="K398">
            <v>48.257786616161617</v>
          </cell>
          <cell r="L398">
            <v>6.4023099999999999</v>
          </cell>
          <cell r="M398">
            <v>4.1766399999999999</v>
          </cell>
          <cell r="N398">
            <v>2.96</v>
          </cell>
        </row>
        <row r="399">
          <cell r="H399">
            <v>102590</v>
          </cell>
          <cell r="I399">
            <v>102590</v>
          </cell>
          <cell r="J399">
            <v>8.2913899999999998</v>
          </cell>
          <cell r="K399">
            <v>51.770679999999999</v>
          </cell>
          <cell r="L399">
            <v>8.0382300000000004</v>
          </cell>
          <cell r="M399">
            <v>4.1661999999999999</v>
          </cell>
          <cell r="N399">
            <v>4.7969099999999996</v>
          </cell>
        </row>
        <row r="400">
          <cell r="H400">
            <v>102597</v>
          </cell>
          <cell r="I400">
            <v>102598</v>
          </cell>
          <cell r="J400">
            <v>11.46237</v>
          </cell>
          <cell r="K400">
            <v>3.2318588000000004</v>
          </cell>
          <cell r="L400">
            <v>4.2924199999999999</v>
          </cell>
          <cell r="M400">
            <v>7.7208600000000001</v>
          </cell>
          <cell r="N400">
            <v>0</v>
          </cell>
        </row>
        <row r="401">
          <cell r="H401">
            <v>102599</v>
          </cell>
          <cell r="I401">
            <v>102599</v>
          </cell>
          <cell r="J401">
            <v>7.5867499999999994</v>
          </cell>
          <cell r="K401">
            <v>14.93004</v>
          </cell>
          <cell r="L401">
            <v>1.7726300000000001</v>
          </cell>
          <cell r="M401">
            <v>20.633490000000002</v>
          </cell>
          <cell r="N401">
            <v>0</v>
          </cell>
        </row>
        <row r="402">
          <cell r="H402">
            <v>102599</v>
          </cell>
          <cell r="I402">
            <v>102599</v>
          </cell>
          <cell r="J402">
            <v>7.5867499999999994</v>
          </cell>
          <cell r="K402">
            <v>14.93004</v>
          </cell>
          <cell r="L402">
            <v>3.7447300000000001</v>
          </cell>
          <cell r="M402">
            <v>13.09736</v>
          </cell>
          <cell r="N402">
            <v>3.4050599999999998</v>
          </cell>
        </row>
        <row r="403">
          <cell r="H403">
            <v>102618</v>
          </cell>
          <cell r="I403">
            <v>102618</v>
          </cell>
          <cell r="J403">
            <v>7.5863399999999999</v>
          </cell>
          <cell r="K403">
            <v>47.311239999999998</v>
          </cell>
          <cell r="L403">
            <v>3.7447300000000001</v>
          </cell>
          <cell r="M403">
            <v>4.4990899999999998</v>
          </cell>
          <cell r="N403">
            <v>3.4050599999999998</v>
          </cell>
        </row>
        <row r="404">
          <cell r="H404">
            <v>102619</v>
          </cell>
          <cell r="I404">
            <v>102619</v>
          </cell>
          <cell r="J404">
            <v>7.5866999999999996</v>
          </cell>
          <cell r="K404">
            <v>22.697231250000002</v>
          </cell>
          <cell r="L404">
            <v>1.7726300000000001</v>
          </cell>
          <cell r="M404">
            <v>4.1712299999999995</v>
          </cell>
          <cell r="N404">
            <v>0</v>
          </cell>
        </row>
        <row r="405">
          <cell r="H405">
            <v>102620</v>
          </cell>
          <cell r="I405">
            <v>102620</v>
          </cell>
          <cell r="J405">
            <v>7.5910700000000002</v>
          </cell>
          <cell r="K405">
            <v>9.5334799999999991</v>
          </cell>
          <cell r="L405">
            <v>1.7726300000000001</v>
          </cell>
          <cell r="M405">
            <v>20.634119999999999</v>
          </cell>
          <cell r="N405">
            <v>0</v>
          </cell>
        </row>
        <row r="406">
          <cell r="H406">
            <v>102620</v>
          </cell>
          <cell r="I406">
            <v>102620</v>
          </cell>
          <cell r="J406">
            <v>7.5910700000000002</v>
          </cell>
          <cell r="K406">
            <v>9.5334799999999991</v>
          </cell>
          <cell r="L406">
            <v>3.7447300000000001</v>
          </cell>
          <cell r="M406">
            <v>12.888680000000001</v>
          </cell>
          <cell r="N406">
            <v>3.4050599999999998</v>
          </cell>
        </row>
        <row r="407">
          <cell r="H407">
            <v>102621</v>
          </cell>
          <cell r="I407">
            <v>102621</v>
          </cell>
          <cell r="J407">
            <v>7.5900099999999995</v>
          </cell>
          <cell r="K407">
            <v>9.5334211032863845</v>
          </cell>
          <cell r="L407">
            <v>1.77268</v>
          </cell>
          <cell r="M407">
            <v>20.644569999999998</v>
          </cell>
          <cell r="N407">
            <v>0</v>
          </cell>
        </row>
        <row r="408">
          <cell r="H408">
            <v>102622</v>
          </cell>
          <cell r="I408">
            <v>102622</v>
          </cell>
          <cell r="J408">
            <v>7.5861200000000002</v>
          </cell>
          <cell r="K408">
            <v>39.430300000000003</v>
          </cell>
          <cell r="L408">
            <v>1.7726300000000001</v>
          </cell>
          <cell r="M408">
            <v>4.1712100000000003</v>
          </cell>
          <cell r="N408">
            <v>0</v>
          </cell>
        </row>
        <row r="409">
          <cell r="H409">
            <v>102623</v>
          </cell>
          <cell r="I409">
            <v>102623</v>
          </cell>
          <cell r="J409">
            <v>7.5871200000000005</v>
          </cell>
          <cell r="K409">
            <v>14.929744343434342</v>
          </cell>
          <cell r="L409">
            <v>1.77268</v>
          </cell>
          <cell r="M409">
            <v>20.64395</v>
          </cell>
          <cell r="N409">
            <v>0</v>
          </cell>
        </row>
        <row r="410">
          <cell r="H410">
            <v>102625</v>
          </cell>
          <cell r="I410">
            <v>102625</v>
          </cell>
          <cell r="J410">
            <v>11.296939999999999</v>
          </cell>
          <cell r="K410">
            <v>30.062070000000002</v>
          </cell>
          <cell r="L410">
            <v>8.4859500000000008</v>
          </cell>
          <cell r="M410">
            <v>4.8305100000000003</v>
          </cell>
          <cell r="N410">
            <v>8.9301499999999994</v>
          </cell>
        </row>
        <row r="411">
          <cell r="H411">
            <v>102625</v>
          </cell>
          <cell r="I411">
            <v>102625</v>
          </cell>
          <cell r="J411">
            <v>11.296939999999999</v>
          </cell>
          <cell r="K411">
            <v>30.062070000000002</v>
          </cell>
          <cell r="L411">
            <v>8.4859500000000008</v>
          </cell>
          <cell r="M411">
            <v>4.8305100000000003</v>
          </cell>
          <cell r="N411">
            <v>0</v>
          </cell>
        </row>
        <row r="412">
          <cell r="H412">
            <v>102679</v>
          </cell>
          <cell r="I412">
            <v>102679</v>
          </cell>
          <cell r="J412">
            <v>7.9399800000000003</v>
          </cell>
          <cell r="K412">
            <v>27.995320000000003</v>
          </cell>
          <cell r="L412">
            <v>2.0793400000000002</v>
          </cell>
          <cell r="M412">
            <v>4.1214499999999994</v>
          </cell>
          <cell r="N412">
            <v>11.14803</v>
          </cell>
        </row>
        <row r="413">
          <cell r="H413">
            <v>102680</v>
          </cell>
          <cell r="I413">
            <v>102680</v>
          </cell>
          <cell r="J413">
            <v>7.9399800000000003</v>
          </cell>
          <cell r="K413">
            <v>27.763410000000004</v>
          </cell>
          <cell r="L413">
            <v>2.0793400000000002</v>
          </cell>
          <cell r="M413">
            <v>4.1214499999999994</v>
          </cell>
          <cell r="N413">
            <v>11.14803</v>
          </cell>
        </row>
        <row r="414">
          <cell r="H414">
            <v>102691</v>
          </cell>
          <cell r="I414">
            <v>102691</v>
          </cell>
          <cell r="J414">
            <v>7.5183099999999996</v>
          </cell>
          <cell r="K414">
            <v>29.203493540145985</v>
          </cell>
          <cell r="L414">
            <v>1.77268</v>
          </cell>
          <cell r="M414">
            <v>4.1659899999999999</v>
          </cell>
          <cell r="N414">
            <v>0</v>
          </cell>
        </row>
        <row r="415">
          <cell r="H415">
            <v>102703</v>
          </cell>
          <cell r="I415">
            <v>102703</v>
          </cell>
          <cell r="J415">
            <v>8.1404600000000009</v>
          </cell>
          <cell r="K415">
            <v>28.462820000000001</v>
          </cell>
          <cell r="L415">
            <v>8.0382300000000004</v>
          </cell>
          <cell r="M415">
            <v>4.1469899999999997</v>
          </cell>
          <cell r="N415">
            <v>8.9301499999999994</v>
          </cell>
        </row>
        <row r="416">
          <cell r="H416">
            <v>102703</v>
          </cell>
          <cell r="I416">
            <v>102703</v>
          </cell>
          <cell r="J416">
            <v>8.1404600000000009</v>
          </cell>
          <cell r="K416">
            <v>28.462820000000001</v>
          </cell>
          <cell r="L416">
            <v>8.0382300000000004</v>
          </cell>
          <cell r="M416">
            <v>4.1469899999999997</v>
          </cell>
          <cell r="N416">
            <v>0</v>
          </cell>
        </row>
        <row r="417">
          <cell r="H417">
            <v>102709</v>
          </cell>
          <cell r="I417">
            <v>102709</v>
          </cell>
          <cell r="J417">
            <v>8.2911300000000008</v>
          </cell>
          <cell r="K417">
            <v>55.644289999999998</v>
          </cell>
          <cell r="L417">
            <v>3.3557100000000002</v>
          </cell>
          <cell r="M417">
            <v>4.1661899999999994</v>
          </cell>
          <cell r="N417">
            <v>0</v>
          </cell>
        </row>
        <row r="418">
          <cell r="H418">
            <v>102709</v>
          </cell>
          <cell r="I418">
            <v>102709</v>
          </cell>
          <cell r="J418">
            <v>8.2911300000000008</v>
          </cell>
          <cell r="K418">
            <v>55.644289999999998</v>
          </cell>
          <cell r="L418">
            <v>3.7868200000000001</v>
          </cell>
          <cell r="M418">
            <v>4.33012</v>
          </cell>
          <cell r="N418">
            <v>3.4050599999999998</v>
          </cell>
        </row>
        <row r="419">
          <cell r="H419">
            <v>102713</v>
          </cell>
          <cell r="I419">
            <v>102713</v>
          </cell>
          <cell r="J419">
            <v>8.1404400000000017</v>
          </cell>
          <cell r="K419">
            <v>30.794600000000003</v>
          </cell>
          <cell r="L419">
            <v>3.7868200000000001</v>
          </cell>
          <cell r="M419">
            <v>4.3115200000000007</v>
          </cell>
          <cell r="N419">
            <v>3.4050599999999998</v>
          </cell>
        </row>
        <row r="420">
          <cell r="H420">
            <v>102716</v>
          </cell>
          <cell r="I420">
            <v>102716</v>
          </cell>
          <cell r="J420">
            <v>13.416729999999999</v>
          </cell>
          <cell r="K420">
            <v>27.657680000000006</v>
          </cell>
          <cell r="L420">
            <v>3.7447300000000001</v>
          </cell>
          <cell r="M420">
            <v>4.6231299999999997</v>
          </cell>
          <cell r="N420">
            <v>3.4050599999999998</v>
          </cell>
        </row>
        <row r="421">
          <cell r="H421">
            <v>102717</v>
          </cell>
          <cell r="I421">
            <v>102717</v>
          </cell>
          <cell r="J421">
            <v>13.416779999999999</v>
          </cell>
          <cell r="K421">
            <v>22.942340000000002</v>
          </cell>
          <cell r="L421">
            <v>3.7447300000000001</v>
          </cell>
          <cell r="M421">
            <v>4.6231299999999997</v>
          </cell>
          <cell r="N421">
            <v>3.4050599999999998</v>
          </cell>
        </row>
        <row r="422">
          <cell r="H422">
            <v>102718</v>
          </cell>
          <cell r="I422">
            <v>102718</v>
          </cell>
          <cell r="J422">
            <v>13.416810000000002</v>
          </cell>
          <cell r="K422">
            <v>39.880679999999998</v>
          </cell>
          <cell r="L422">
            <v>3.7447300000000001</v>
          </cell>
          <cell r="M422">
            <v>4.6231299999999997</v>
          </cell>
          <cell r="N422">
            <v>3.4050599999999998</v>
          </cell>
        </row>
        <row r="423">
          <cell r="H423">
            <v>102719</v>
          </cell>
          <cell r="I423">
            <v>102719</v>
          </cell>
          <cell r="J423">
            <v>13.41685</v>
          </cell>
          <cell r="K423">
            <v>31.714259999999999</v>
          </cell>
          <cell r="L423">
            <v>3.7447300000000001</v>
          </cell>
          <cell r="M423">
            <v>4.6231299999999997</v>
          </cell>
          <cell r="N423">
            <v>3.4050599999999998</v>
          </cell>
        </row>
        <row r="424">
          <cell r="H424">
            <v>102720</v>
          </cell>
          <cell r="I424">
            <v>102720</v>
          </cell>
          <cell r="J424">
            <v>13.416820000000001</v>
          </cell>
          <cell r="K424">
            <v>13.099929999999999</v>
          </cell>
          <cell r="L424">
            <v>3.7447300000000001</v>
          </cell>
          <cell r="M424">
            <v>13.221399999999999</v>
          </cell>
          <cell r="N424">
            <v>3.4050599999999998</v>
          </cell>
        </row>
        <row r="425">
          <cell r="H425">
            <v>102721</v>
          </cell>
          <cell r="I425">
            <v>102721</v>
          </cell>
          <cell r="J425">
            <v>13.41682</v>
          </cell>
          <cell r="K425">
            <v>32.331820000000008</v>
          </cell>
          <cell r="L425">
            <v>3.7447300000000001</v>
          </cell>
          <cell r="M425">
            <v>4.6231299999999997</v>
          </cell>
          <cell r="N425">
            <v>3.4050599999999998</v>
          </cell>
        </row>
        <row r="426">
          <cell r="H426">
            <v>102724</v>
          </cell>
          <cell r="I426">
            <v>102743</v>
          </cell>
          <cell r="J426">
            <v>9.6941100000000002</v>
          </cell>
          <cell r="K426">
            <v>6.7728199999999994</v>
          </cell>
          <cell r="L426">
            <v>4.82864</v>
          </cell>
          <cell r="M426">
            <v>10.719110000000001</v>
          </cell>
          <cell r="N426">
            <v>4.7969099999999996</v>
          </cell>
        </row>
        <row r="427">
          <cell r="H427">
            <v>102725</v>
          </cell>
          <cell r="I427">
            <v>102744</v>
          </cell>
          <cell r="J427">
            <v>10.443020000000001</v>
          </cell>
          <cell r="K427">
            <v>4.3996199999999996</v>
          </cell>
          <cell r="L427">
            <v>5.2545599999999997</v>
          </cell>
          <cell r="M427">
            <v>10.67562</v>
          </cell>
          <cell r="N427">
            <v>4.7969099999999996</v>
          </cell>
        </row>
        <row r="428">
          <cell r="H428">
            <v>102733</v>
          </cell>
          <cell r="I428">
            <v>102733</v>
          </cell>
          <cell r="J428">
            <v>8.1402999999999999</v>
          </cell>
          <cell r="K428">
            <v>26.7712</v>
          </cell>
          <cell r="L428">
            <v>8.0382300000000004</v>
          </cell>
          <cell r="M428">
            <v>4.1469799999999992</v>
          </cell>
          <cell r="N428">
            <v>12.84956</v>
          </cell>
        </row>
        <row r="429">
          <cell r="H429">
            <v>102733</v>
          </cell>
          <cell r="I429">
            <v>102733</v>
          </cell>
          <cell r="J429">
            <v>8.1402999999999999</v>
          </cell>
          <cell r="K429">
            <v>26.7712</v>
          </cell>
          <cell r="L429">
            <v>8.0382300000000004</v>
          </cell>
          <cell r="M429">
            <v>4.1469799999999992</v>
          </cell>
          <cell r="N429">
            <v>12.84956</v>
          </cell>
        </row>
        <row r="430">
          <cell r="H430">
            <v>102733</v>
          </cell>
          <cell r="I430">
            <v>102733</v>
          </cell>
          <cell r="J430">
            <v>8.1402999999999999</v>
          </cell>
          <cell r="K430">
            <v>26.7712</v>
          </cell>
          <cell r="L430">
            <v>8.0382300000000004</v>
          </cell>
          <cell r="M430">
            <v>4.1469799999999992</v>
          </cell>
          <cell r="N430">
            <v>8.9494500000000006</v>
          </cell>
        </row>
        <row r="431">
          <cell r="H431">
            <v>102733</v>
          </cell>
          <cell r="I431">
            <v>102733</v>
          </cell>
          <cell r="J431">
            <v>8.1402999999999999</v>
          </cell>
          <cell r="K431">
            <v>26.7712</v>
          </cell>
          <cell r="L431">
            <v>8.0382300000000004</v>
          </cell>
          <cell r="M431">
            <v>4.1469199999999997</v>
          </cell>
          <cell r="N431">
            <v>1.1583599999999998</v>
          </cell>
        </row>
        <row r="432">
          <cell r="H432">
            <v>102733</v>
          </cell>
          <cell r="I432">
            <v>102733</v>
          </cell>
          <cell r="J432">
            <v>8.1402999999999999</v>
          </cell>
          <cell r="K432">
            <v>26.7712</v>
          </cell>
          <cell r="L432">
            <v>8.0382300000000004</v>
          </cell>
          <cell r="M432">
            <v>4.1465200000000006</v>
          </cell>
          <cell r="N432">
            <v>17.1326</v>
          </cell>
        </row>
        <row r="433">
          <cell r="H433">
            <v>102733</v>
          </cell>
          <cell r="I433">
            <v>102733</v>
          </cell>
          <cell r="J433">
            <v>8.1402999999999999</v>
          </cell>
          <cell r="K433">
            <v>26.7712</v>
          </cell>
          <cell r="L433">
            <v>1.8147200000000001</v>
          </cell>
          <cell r="M433">
            <v>4.14696</v>
          </cell>
          <cell r="N433">
            <v>0</v>
          </cell>
        </row>
        <row r="434">
          <cell r="H434">
            <v>102733</v>
          </cell>
          <cell r="I434">
            <v>102733</v>
          </cell>
          <cell r="J434">
            <v>8.1402999999999999</v>
          </cell>
          <cell r="K434">
            <v>26.7712</v>
          </cell>
          <cell r="L434">
            <v>8.0382300000000004</v>
          </cell>
          <cell r="M434">
            <v>4.1469700000000005</v>
          </cell>
          <cell r="N434">
            <v>6.5272100000000002</v>
          </cell>
        </row>
        <row r="435">
          <cell r="H435">
            <v>102733</v>
          </cell>
          <cell r="I435">
            <v>102733</v>
          </cell>
          <cell r="J435">
            <v>8.1402999999999999</v>
          </cell>
          <cell r="K435">
            <v>26.7712</v>
          </cell>
          <cell r="L435">
            <v>8.0382300000000004</v>
          </cell>
          <cell r="M435">
            <v>4.1469700000000005</v>
          </cell>
          <cell r="N435">
            <v>3.11321</v>
          </cell>
        </row>
        <row r="436">
          <cell r="H436">
            <v>102733</v>
          </cell>
          <cell r="I436">
            <v>102733</v>
          </cell>
          <cell r="J436">
            <v>8.1402999999999999</v>
          </cell>
          <cell r="K436">
            <v>26.7712</v>
          </cell>
          <cell r="L436">
            <v>8.0382300000000004</v>
          </cell>
          <cell r="M436">
            <v>4.1469700000000005</v>
          </cell>
          <cell r="N436">
            <v>15.33333</v>
          </cell>
        </row>
        <row r="437">
          <cell r="H437">
            <v>102733</v>
          </cell>
          <cell r="I437">
            <v>102733</v>
          </cell>
          <cell r="J437">
            <v>8.1402999999999999</v>
          </cell>
          <cell r="K437">
            <v>26.7712</v>
          </cell>
          <cell r="L437">
            <v>8.0382300000000004</v>
          </cell>
          <cell r="M437">
            <v>4.1469799999999992</v>
          </cell>
          <cell r="N437">
            <v>12.946149999999999</v>
          </cell>
        </row>
        <row r="438">
          <cell r="H438">
            <v>102733</v>
          </cell>
          <cell r="I438">
            <v>102733</v>
          </cell>
          <cell r="J438">
            <v>8.1402999999999999</v>
          </cell>
          <cell r="K438">
            <v>26.7712</v>
          </cell>
          <cell r="L438">
            <v>8.0382300000000004</v>
          </cell>
          <cell r="M438">
            <v>4.1469899999999997</v>
          </cell>
          <cell r="N438">
            <v>7.0706800000000003</v>
          </cell>
        </row>
        <row r="439">
          <cell r="H439">
            <v>102733</v>
          </cell>
          <cell r="I439">
            <v>102733</v>
          </cell>
          <cell r="J439">
            <v>8.1402999999999999</v>
          </cell>
          <cell r="K439">
            <v>26.7712</v>
          </cell>
          <cell r="L439">
            <v>8.0382300000000004</v>
          </cell>
          <cell r="M439">
            <v>4.1469899999999997</v>
          </cell>
          <cell r="N439">
            <v>7.0706800000000003</v>
          </cell>
        </row>
        <row r="440">
          <cell r="H440">
            <v>102733</v>
          </cell>
          <cell r="I440">
            <v>102733</v>
          </cell>
          <cell r="J440">
            <v>8.1402999999999999</v>
          </cell>
          <cell r="K440">
            <v>26.7712</v>
          </cell>
          <cell r="L440">
            <v>8.0382300000000004</v>
          </cell>
          <cell r="M440">
            <v>4.1469899999999997</v>
          </cell>
          <cell r="N440">
            <v>5.6193599999999995</v>
          </cell>
        </row>
        <row r="441">
          <cell r="H441">
            <v>102733</v>
          </cell>
          <cell r="I441">
            <v>102733</v>
          </cell>
          <cell r="J441">
            <v>8.1402999999999999</v>
          </cell>
          <cell r="K441">
            <v>26.7712</v>
          </cell>
          <cell r="L441">
            <v>8.0382300000000004</v>
          </cell>
          <cell r="M441">
            <v>4.1465200000000006</v>
          </cell>
          <cell r="N441">
            <v>17.253599999999999</v>
          </cell>
        </row>
        <row r="442">
          <cell r="H442">
            <v>102733</v>
          </cell>
          <cell r="I442">
            <v>102733</v>
          </cell>
          <cell r="J442">
            <v>8.1402999999999999</v>
          </cell>
          <cell r="K442">
            <v>26.7712</v>
          </cell>
          <cell r="L442">
            <v>8.0382300000000004</v>
          </cell>
          <cell r="M442">
            <v>4.1469899999999997</v>
          </cell>
          <cell r="N442">
            <v>7.7154300000000005</v>
          </cell>
        </row>
        <row r="443">
          <cell r="H443">
            <v>102733</v>
          </cell>
          <cell r="I443">
            <v>102733</v>
          </cell>
          <cell r="J443">
            <v>8.1402999999999999</v>
          </cell>
          <cell r="K443">
            <v>26.7712</v>
          </cell>
          <cell r="L443">
            <v>8.0382300000000004</v>
          </cell>
          <cell r="M443">
            <v>4.1469899999999997</v>
          </cell>
          <cell r="N443">
            <v>8.1522600000000001</v>
          </cell>
        </row>
        <row r="444">
          <cell r="H444">
            <v>102733</v>
          </cell>
          <cell r="I444">
            <v>102733</v>
          </cell>
          <cell r="J444">
            <v>8.1402999999999999</v>
          </cell>
          <cell r="K444">
            <v>26.7712</v>
          </cell>
          <cell r="L444">
            <v>8.0382300000000004</v>
          </cell>
          <cell r="M444">
            <v>4.1469899999999997</v>
          </cell>
          <cell r="N444">
            <v>8.1522600000000001</v>
          </cell>
        </row>
        <row r="445">
          <cell r="H445">
            <v>102740</v>
          </cell>
          <cell r="I445">
            <v>102740</v>
          </cell>
          <cell r="J445">
            <v>10.591280000000001</v>
          </cell>
          <cell r="K445">
            <v>35.621600000000001</v>
          </cell>
          <cell r="L445">
            <v>7.0400000000000004E-2</v>
          </cell>
          <cell r="M445">
            <v>0</v>
          </cell>
          <cell r="N445">
            <v>2.96</v>
          </cell>
        </row>
        <row r="446">
          <cell r="H446">
            <v>102768</v>
          </cell>
          <cell r="I446">
            <v>102768</v>
          </cell>
          <cell r="J446">
            <v>13.211349999999999</v>
          </cell>
          <cell r="K446">
            <v>40.663780000000003</v>
          </cell>
          <cell r="L446">
            <v>3.4422700000000002</v>
          </cell>
          <cell r="M446">
            <v>4.8039199999999997</v>
          </cell>
          <cell r="N446">
            <v>9.9186708439267974</v>
          </cell>
        </row>
        <row r="447">
          <cell r="H447">
            <v>102778</v>
          </cell>
          <cell r="I447">
            <v>102778</v>
          </cell>
          <cell r="J447">
            <v>7.9454200000000004</v>
          </cell>
          <cell r="K447">
            <v>37.467449999999999</v>
          </cell>
          <cell r="L447">
            <v>3.4422700000000002</v>
          </cell>
          <cell r="M447">
            <v>4.1220499999999998</v>
          </cell>
          <cell r="N447">
            <v>7.1528107026936558</v>
          </cell>
        </row>
        <row r="448">
          <cell r="H448">
            <v>102792</v>
          </cell>
          <cell r="I448">
            <v>102792</v>
          </cell>
          <cell r="J448">
            <v>9.3155200000000011</v>
          </cell>
          <cell r="K448">
            <v>49.632089999999998</v>
          </cell>
          <cell r="L448">
            <v>5.5460200000000004</v>
          </cell>
          <cell r="M448">
            <v>4.3334799999999998</v>
          </cell>
          <cell r="N448">
            <v>-4.5071040222282699</v>
          </cell>
        </row>
        <row r="449">
          <cell r="H449">
            <v>102792</v>
          </cell>
          <cell r="I449">
            <v>102792</v>
          </cell>
          <cell r="J449">
            <v>9.3155200000000011</v>
          </cell>
          <cell r="K449">
            <v>49.632089999999998</v>
          </cell>
          <cell r="L449">
            <v>3.9184700000000001</v>
          </cell>
          <cell r="M449">
            <v>4.3334799999999998</v>
          </cell>
          <cell r="N449">
            <v>0</v>
          </cell>
        </row>
        <row r="450">
          <cell r="H450">
            <v>102793</v>
          </cell>
          <cell r="I450">
            <v>102793</v>
          </cell>
          <cell r="J450">
            <v>9.3155200000000011</v>
          </cell>
          <cell r="K450">
            <v>32.770752121212119</v>
          </cell>
          <cell r="L450">
            <v>7.5688899999999997</v>
          </cell>
          <cell r="M450">
            <v>4.5157499999999997</v>
          </cell>
          <cell r="N450">
            <v>-1.8172299999999995</v>
          </cell>
        </row>
        <row r="451">
          <cell r="H451">
            <v>102795</v>
          </cell>
          <cell r="I451">
            <v>102795</v>
          </cell>
          <cell r="J451">
            <v>13.211880000000001</v>
          </cell>
          <cell r="K451">
            <v>44.851120000000002</v>
          </cell>
          <cell r="L451">
            <v>8.0382300000000004</v>
          </cell>
          <cell r="M451">
            <v>4.8039199999999997</v>
          </cell>
          <cell r="N451">
            <v>8.1522600000000001</v>
          </cell>
        </row>
        <row r="452">
          <cell r="H452">
            <v>102818</v>
          </cell>
          <cell r="I452">
            <v>102818</v>
          </cell>
          <cell r="J452">
            <v>9.6031699999999987</v>
          </cell>
          <cell r="K452">
            <v>30.656199999999998</v>
          </cell>
          <cell r="L452">
            <v>1.7068400000000001</v>
          </cell>
          <cell r="M452">
            <v>4.3991999999999996</v>
          </cell>
          <cell r="N452">
            <v>6.1618500000000003</v>
          </cell>
        </row>
        <row r="453">
          <cell r="H453">
            <v>102823</v>
          </cell>
          <cell r="I453">
            <v>102823</v>
          </cell>
          <cell r="J453">
            <v>8.91</v>
          </cell>
          <cell r="K453">
            <v>33.56</v>
          </cell>
          <cell r="L453">
            <v>1.14276</v>
          </cell>
          <cell r="M453">
            <v>4.2269300000000003</v>
          </cell>
          <cell r="N453">
            <v>0</v>
          </cell>
        </row>
        <row r="454">
          <cell r="H454">
            <v>102823</v>
          </cell>
          <cell r="I454">
            <v>102823</v>
          </cell>
          <cell r="J454">
            <v>8.91</v>
          </cell>
          <cell r="K454">
            <v>33.56</v>
          </cell>
          <cell r="L454">
            <v>1.14276</v>
          </cell>
          <cell r="M454">
            <v>4.2269300000000003</v>
          </cell>
          <cell r="N454">
            <v>0</v>
          </cell>
        </row>
        <row r="455">
          <cell r="H455">
            <v>102824</v>
          </cell>
          <cell r="I455">
            <v>102824</v>
          </cell>
          <cell r="J455">
            <v>7.9399499999999996</v>
          </cell>
          <cell r="K455">
            <v>25.946899999999999</v>
          </cell>
          <cell r="L455">
            <v>1.8147200000000001</v>
          </cell>
          <cell r="M455">
            <v>4.1214499999999994</v>
          </cell>
          <cell r="N455">
            <v>0</v>
          </cell>
        </row>
        <row r="456">
          <cell r="H456">
            <v>102835</v>
          </cell>
          <cell r="I456">
            <v>102835</v>
          </cell>
          <cell r="J456">
            <v>11.403559999999999</v>
          </cell>
          <cell r="K456">
            <v>36.077020000000005</v>
          </cell>
          <cell r="L456">
            <v>1.40734</v>
          </cell>
          <cell r="M456">
            <v>4.7864199999999997</v>
          </cell>
          <cell r="N456">
            <v>0</v>
          </cell>
        </row>
        <row r="457">
          <cell r="H457">
            <v>102836</v>
          </cell>
          <cell r="I457">
            <v>102836</v>
          </cell>
          <cell r="J457">
            <v>11.403409999999999</v>
          </cell>
          <cell r="K457">
            <v>22.5791</v>
          </cell>
          <cell r="L457">
            <v>1.40734</v>
          </cell>
          <cell r="M457">
            <v>4.7864199999999997</v>
          </cell>
          <cell r="N457">
            <v>0</v>
          </cell>
        </row>
        <row r="458">
          <cell r="H458">
            <v>102846</v>
          </cell>
          <cell r="I458">
            <v>102846</v>
          </cell>
          <cell r="J458">
            <v>11.296939999999999</v>
          </cell>
          <cell r="K458">
            <v>30.830030000000001</v>
          </cell>
          <cell r="L458">
            <v>8.4859500000000008</v>
          </cell>
          <cell r="M458">
            <v>4.8305100000000003</v>
          </cell>
          <cell r="N458">
            <v>1.7843499999999999</v>
          </cell>
        </row>
        <row r="459">
          <cell r="H459">
            <v>102858</v>
          </cell>
          <cell r="I459">
            <v>102858</v>
          </cell>
          <cell r="J459">
            <v>8.0575600000000005</v>
          </cell>
          <cell r="K459">
            <v>39.435839999999999</v>
          </cell>
          <cell r="L459">
            <v>3.4422700000000002</v>
          </cell>
          <cell r="M459">
            <v>4.1364300000000007</v>
          </cell>
          <cell r="N459">
            <v>0.89790031168754236</v>
          </cell>
        </row>
        <row r="460">
          <cell r="H460">
            <v>102859</v>
          </cell>
          <cell r="I460">
            <v>102859</v>
          </cell>
          <cell r="J460">
            <v>8.2304099999999991</v>
          </cell>
          <cell r="K460">
            <v>21.710597499999999</v>
          </cell>
          <cell r="L460">
            <v>3.44231</v>
          </cell>
          <cell r="M460">
            <v>4.1468800000000003</v>
          </cell>
          <cell r="N460">
            <v>7.2842099999999999</v>
          </cell>
        </row>
        <row r="461">
          <cell r="H461">
            <v>102860</v>
          </cell>
          <cell r="I461">
            <v>102860</v>
          </cell>
          <cell r="J461">
            <v>8.2304099999999991</v>
          </cell>
          <cell r="K461">
            <v>26.176088219696972</v>
          </cell>
          <cell r="L461">
            <v>3.44231</v>
          </cell>
          <cell r="M461">
            <v>4.1468800000000003</v>
          </cell>
          <cell r="N461">
            <v>4.9947400000000002</v>
          </cell>
        </row>
        <row r="462">
          <cell r="H462">
            <v>102861</v>
          </cell>
          <cell r="I462">
            <v>102861</v>
          </cell>
          <cell r="J462">
            <v>8.23048</v>
          </cell>
          <cell r="K462">
            <v>34.821089999999998</v>
          </cell>
          <cell r="L462">
            <v>3.0697700000000001</v>
          </cell>
          <cell r="M462">
            <v>4.3366999999999996</v>
          </cell>
          <cell r="N462">
            <v>6.881961951027022</v>
          </cell>
        </row>
        <row r="463">
          <cell r="H463">
            <v>102862</v>
          </cell>
          <cell r="I463">
            <v>102862</v>
          </cell>
          <cell r="J463">
            <v>7.847389999999999</v>
          </cell>
          <cell r="K463">
            <v>40.51211</v>
          </cell>
          <cell r="L463">
            <v>3.41432</v>
          </cell>
          <cell r="M463">
            <v>4.4338199999999999</v>
          </cell>
          <cell r="N463">
            <v>3.4050599999999998</v>
          </cell>
        </row>
        <row r="464">
          <cell r="H464">
            <v>102863</v>
          </cell>
          <cell r="I464">
            <v>102863</v>
          </cell>
          <cell r="J464">
            <v>8.1333800000000007</v>
          </cell>
          <cell r="K464">
            <v>36.770409999999998</v>
          </cell>
          <cell r="L464">
            <v>2.28809</v>
          </cell>
          <cell r="M464">
            <v>4.1460799999999995</v>
          </cell>
          <cell r="N464">
            <v>5.5320408585830654</v>
          </cell>
        </row>
        <row r="465">
          <cell r="H465">
            <v>102866</v>
          </cell>
          <cell r="I465">
            <v>101078</v>
          </cell>
          <cell r="J465">
            <v>11.613239999999999</v>
          </cell>
          <cell r="K465">
            <v>5.3852899999999995</v>
          </cell>
          <cell r="L465">
            <v>4.2924300000000004</v>
          </cell>
          <cell r="M465">
            <v>10.561200000000001</v>
          </cell>
          <cell r="N465">
            <v>6.1618500000000003</v>
          </cell>
        </row>
        <row r="466">
          <cell r="H466">
            <v>102867</v>
          </cell>
          <cell r="I466">
            <v>101058</v>
          </cell>
          <cell r="J466">
            <v>9.6939199999999985</v>
          </cell>
          <cell r="K466">
            <v>6.77278</v>
          </cell>
          <cell r="L466">
            <v>5.2935800000000004</v>
          </cell>
          <cell r="M466">
            <v>10.719110000000001</v>
          </cell>
          <cell r="N466">
            <v>6.1618500000000003</v>
          </cell>
        </row>
        <row r="467">
          <cell r="H467">
            <v>102871</v>
          </cell>
          <cell r="I467">
            <v>102871</v>
          </cell>
          <cell r="J467">
            <v>7.9399700000000006</v>
          </cell>
          <cell r="K467">
            <v>31.075299999999999</v>
          </cell>
          <cell r="L467">
            <v>3.4422700000000002</v>
          </cell>
          <cell r="M467">
            <v>4.1214499999999994</v>
          </cell>
          <cell r="N467">
            <v>6.4710009433102149</v>
          </cell>
        </row>
        <row r="468">
          <cell r="H468">
            <v>102872</v>
          </cell>
          <cell r="I468">
            <v>102872</v>
          </cell>
          <cell r="J468">
            <v>4.4148999999999994</v>
          </cell>
          <cell r="K468">
            <v>38.515349999999998</v>
          </cell>
          <cell r="L468">
            <v>2.28809</v>
          </cell>
          <cell r="M468">
            <v>4.1364300000000007</v>
          </cell>
          <cell r="N468">
            <v>11.655233441561364</v>
          </cell>
        </row>
        <row r="469">
          <cell r="H469">
            <v>102876</v>
          </cell>
          <cell r="I469">
            <v>102876</v>
          </cell>
          <cell r="J469">
            <v>8.2913200000000007</v>
          </cell>
          <cell r="K469">
            <v>55.473369999999996</v>
          </cell>
          <cell r="L469">
            <v>2.0793400000000002</v>
          </cell>
          <cell r="M469">
            <v>4.1661999999999999</v>
          </cell>
          <cell r="N469">
            <v>11.14803</v>
          </cell>
        </row>
        <row r="470">
          <cell r="H470">
            <v>102877</v>
          </cell>
          <cell r="I470">
            <v>102877</v>
          </cell>
          <cell r="J470">
            <v>8.29129</v>
          </cell>
          <cell r="K470">
            <v>53.417540000000002</v>
          </cell>
          <cell r="L470">
            <v>2.0793400000000002</v>
          </cell>
          <cell r="M470">
            <v>4.1661999999999999</v>
          </cell>
          <cell r="N470">
            <v>11.14803</v>
          </cell>
        </row>
        <row r="471">
          <cell r="H471">
            <v>102883</v>
          </cell>
          <cell r="I471">
            <v>102883</v>
          </cell>
          <cell r="J471">
            <v>8.2913200000000007</v>
          </cell>
          <cell r="K471">
            <v>55.473369999999996</v>
          </cell>
          <cell r="L471">
            <v>2.0793400000000002</v>
          </cell>
          <cell r="M471">
            <v>4.1661999999999999</v>
          </cell>
          <cell r="N471">
            <v>11.14803</v>
          </cell>
        </row>
        <row r="472">
          <cell r="H472">
            <v>102895</v>
          </cell>
          <cell r="I472">
            <v>102895</v>
          </cell>
          <cell r="J472">
            <v>18.45927</v>
          </cell>
          <cell r="K472">
            <v>42.51262565656566</v>
          </cell>
          <cell r="L472">
            <v>9.4439200000000003</v>
          </cell>
          <cell r="M472">
            <v>4.8143599999999998</v>
          </cell>
          <cell r="N472">
            <v>-21.556060000000002</v>
          </cell>
        </row>
        <row r="473">
          <cell r="H473">
            <v>102895</v>
          </cell>
          <cell r="I473" t="str">
            <v>102895b</v>
          </cell>
          <cell r="J473">
            <v>11.403559999999999</v>
          </cell>
          <cell r="K473">
            <v>36.077022222222219</v>
          </cell>
          <cell r="L473">
            <v>1.40737</v>
          </cell>
          <cell r="M473">
            <v>4.7864199999999997</v>
          </cell>
          <cell r="N473">
            <v>0</v>
          </cell>
        </row>
        <row r="474">
          <cell r="H474">
            <v>102941</v>
          </cell>
          <cell r="I474">
            <v>102941</v>
          </cell>
          <cell r="J474">
            <v>13.416820000000001</v>
          </cell>
          <cell r="K474">
            <v>29.9319101010101</v>
          </cell>
          <cell r="L474">
            <v>3.7447300000000001</v>
          </cell>
          <cell r="M474">
            <v>5.1247199999999999</v>
          </cell>
          <cell r="N474">
            <v>4.392749999999995</v>
          </cell>
        </row>
        <row r="475">
          <cell r="H475">
            <v>102942</v>
          </cell>
          <cell r="I475">
            <v>102942</v>
          </cell>
          <cell r="J475">
            <v>13.389870000000002</v>
          </cell>
          <cell r="K475">
            <v>23.0016</v>
          </cell>
          <cell r="L475">
            <v>3.74478</v>
          </cell>
          <cell r="M475">
            <v>4.6335699999999997</v>
          </cell>
          <cell r="N475">
            <v>3.4050599999999998</v>
          </cell>
        </row>
        <row r="476">
          <cell r="H476">
            <v>102944</v>
          </cell>
          <cell r="I476">
            <v>102944</v>
          </cell>
          <cell r="J476">
            <v>13.4168</v>
          </cell>
          <cell r="K476">
            <v>42.405929999999998</v>
          </cell>
          <cell r="L476">
            <v>3.74478</v>
          </cell>
          <cell r="M476">
            <v>4.6335699999999997</v>
          </cell>
          <cell r="N476">
            <v>3.4050599999999998</v>
          </cell>
        </row>
        <row r="477">
          <cell r="H477">
            <v>102945</v>
          </cell>
          <cell r="I477">
            <v>102945</v>
          </cell>
          <cell r="J477">
            <v>13.416810000000002</v>
          </cell>
          <cell r="K477">
            <v>13.099929999999999</v>
          </cell>
          <cell r="L477">
            <v>3.74478</v>
          </cell>
          <cell r="M477">
            <v>13.216139999999999</v>
          </cell>
          <cell r="N477">
            <v>3.4050599999999998</v>
          </cell>
        </row>
        <row r="478">
          <cell r="H478">
            <v>102946</v>
          </cell>
          <cell r="I478">
            <v>102946</v>
          </cell>
          <cell r="J478">
            <v>13.38987</v>
          </cell>
          <cell r="K478">
            <v>31.43451</v>
          </cell>
          <cell r="L478">
            <v>3.74478</v>
          </cell>
          <cell r="M478">
            <v>4.6335699999999997</v>
          </cell>
          <cell r="N478">
            <v>3.4050599999999998</v>
          </cell>
        </row>
        <row r="479">
          <cell r="H479">
            <v>102947</v>
          </cell>
          <cell r="I479">
            <v>102947</v>
          </cell>
          <cell r="J479">
            <v>13.38987</v>
          </cell>
          <cell r="K479">
            <v>31.59637</v>
          </cell>
          <cell r="L479">
            <v>3.74478</v>
          </cell>
          <cell r="M479">
            <v>4.6335699999999997</v>
          </cell>
          <cell r="N479">
            <v>3.4050599999999998</v>
          </cell>
        </row>
        <row r="480">
          <cell r="H480">
            <v>102949</v>
          </cell>
          <cell r="I480">
            <v>102949</v>
          </cell>
          <cell r="J480">
            <v>8.1404899999999998</v>
          </cell>
          <cell r="K480">
            <v>25.493110000000001</v>
          </cell>
          <cell r="L480">
            <v>3.44231</v>
          </cell>
          <cell r="M480">
            <v>4.1318999999999999</v>
          </cell>
          <cell r="N480">
            <v>6.3163900000000002</v>
          </cell>
        </row>
        <row r="481">
          <cell r="H481">
            <v>102950</v>
          </cell>
          <cell r="I481">
            <v>102950</v>
          </cell>
          <cell r="J481">
            <v>8.0576299999999996</v>
          </cell>
          <cell r="K481">
            <v>22.270470000000003</v>
          </cell>
          <cell r="L481">
            <v>1.8147200000000001</v>
          </cell>
          <cell r="M481">
            <v>4.1364300000000007</v>
          </cell>
          <cell r="N481">
            <v>0</v>
          </cell>
        </row>
        <row r="482">
          <cell r="H482">
            <v>102959</v>
          </cell>
          <cell r="I482">
            <v>102959</v>
          </cell>
          <cell r="J482">
            <v>18.45927</v>
          </cell>
          <cell r="K482">
            <v>42.51262565656566</v>
          </cell>
          <cell r="L482">
            <v>9.4439200000000003</v>
          </cell>
          <cell r="M482">
            <v>4.8143599999999998</v>
          </cell>
          <cell r="N482">
            <v>-21.556060000000002</v>
          </cell>
        </row>
        <row r="483">
          <cell r="H483">
            <v>102959</v>
          </cell>
          <cell r="I483" t="str">
            <v>102959b</v>
          </cell>
          <cell r="J483">
            <v>11.403559999999999</v>
          </cell>
          <cell r="K483">
            <v>36.077022222222219</v>
          </cell>
          <cell r="L483">
            <v>1.40737</v>
          </cell>
          <cell r="M483">
            <v>4.7864199999999997</v>
          </cell>
          <cell r="N483">
            <v>0</v>
          </cell>
        </row>
        <row r="484">
          <cell r="H484">
            <v>102966</v>
          </cell>
          <cell r="I484">
            <v>102966</v>
          </cell>
          <cell r="J484">
            <v>93.928669999999997</v>
          </cell>
          <cell r="K484">
            <v>18.713160000000002</v>
          </cell>
          <cell r="L484">
            <v>0.66054000000000002</v>
          </cell>
          <cell r="M484">
            <v>19.660610000000002</v>
          </cell>
          <cell r="N484">
            <v>0</v>
          </cell>
        </row>
        <row r="485">
          <cell r="H485">
            <v>102967</v>
          </cell>
          <cell r="I485">
            <v>102967</v>
          </cell>
          <cell r="J485">
            <v>93.928570000000008</v>
          </cell>
          <cell r="K485">
            <v>47.503530000000005</v>
          </cell>
          <cell r="L485">
            <v>0.66054000000000002</v>
          </cell>
          <cell r="M485">
            <v>19.660610000000002</v>
          </cell>
          <cell r="N485">
            <v>0</v>
          </cell>
        </row>
        <row r="486">
          <cell r="H486">
            <v>102983</v>
          </cell>
          <cell r="I486">
            <v>102983</v>
          </cell>
          <cell r="J486">
            <v>8.0884800000000006</v>
          </cell>
          <cell r="K486">
            <v>24.019090000000002</v>
          </cell>
          <cell r="L486">
            <v>3.44231</v>
          </cell>
          <cell r="M486">
            <v>4.1468800000000003</v>
          </cell>
          <cell r="N486">
            <v>6.8489399999999909</v>
          </cell>
        </row>
        <row r="487">
          <cell r="H487">
            <v>102984</v>
          </cell>
          <cell r="I487">
            <v>102984</v>
          </cell>
          <cell r="J487">
            <v>8.1403599999999994</v>
          </cell>
          <cell r="K487">
            <v>29.611079999999998</v>
          </cell>
          <cell r="L487">
            <v>8.0382300000000004</v>
          </cell>
          <cell r="M487">
            <v>4.1469899999999997</v>
          </cell>
          <cell r="N487">
            <v>10.522170000000001</v>
          </cell>
        </row>
        <row r="488">
          <cell r="H488">
            <v>102987</v>
          </cell>
          <cell r="I488">
            <v>102987</v>
          </cell>
          <cell r="J488">
            <v>8.1404899999999998</v>
          </cell>
          <cell r="K488">
            <v>27.879130000000004</v>
          </cell>
          <cell r="L488">
            <v>8.0382300000000004</v>
          </cell>
          <cell r="M488">
            <v>4.1469899999999997</v>
          </cell>
          <cell r="N488">
            <v>4.9712399999999999</v>
          </cell>
        </row>
        <row r="489">
          <cell r="H489">
            <v>102987</v>
          </cell>
          <cell r="I489">
            <v>102987</v>
          </cell>
          <cell r="J489">
            <v>8.1404899999999998</v>
          </cell>
          <cell r="K489">
            <v>27.879150000000003</v>
          </cell>
          <cell r="L489">
            <v>8.0382300000000004</v>
          </cell>
          <cell r="M489">
            <v>4.1469799999999992</v>
          </cell>
          <cell r="N489">
            <v>3.7169299999999996</v>
          </cell>
        </row>
        <row r="490">
          <cell r="H490">
            <v>102987</v>
          </cell>
          <cell r="I490">
            <v>102987</v>
          </cell>
          <cell r="J490">
            <v>8.1404899999999998</v>
          </cell>
          <cell r="K490">
            <v>27.879140000000007</v>
          </cell>
          <cell r="L490">
            <v>8.0382300000000004</v>
          </cell>
          <cell r="M490">
            <v>4.1469899999999997</v>
          </cell>
          <cell r="N490">
            <v>4.8829099999999999</v>
          </cell>
        </row>
        <row r="491">
          <cell r="H491">
            <v>102987</v>
          </cell>
          <cell r="I491">
            <v>102987</v>
          </cell>
          <cell r="J491">
            <v>8.1404899999999998</v>
          </cell>
          <cell r="K491">
            <v>27.879140000000007</v>
          </cell>
          <cell r="L491">
            <v>8.0382300000000004</v>
          </cell>
          <cell r="M491">
            <v>4.1469899999999997</v>
          </cell>
          <cell r="N491">
            <v>6.3345599999999997</v>
          </cell>
        </row>
        <row r="492">
          <cell r="H492">
            <v>102987</v>
          </cell>
          <cell r="I492">
            <v>102987</v>
          </cell>
          <cell r="J492">
            <v>8.1404899999999998</v>
          </cell>
          <cell r="K492">
            <v>27.879140000000007</v>
          </cell>
          <cell r="L492">
            <v>8.0382300000000004</v>
          </cell>
          <cell r="M492">
            <v>4.1469899999999997</v>
          </cell>
          <cell r="N492">
            <v>8.4358799999999992</v>
          </cell>
        </row>
        <row r="493">
          <cell r="H493">
            <v>102990</v>
          </cell>
          <cell r="I493">
            <v>102990</v>
          </cell>
          <cell r="J493">
            <v>8.1270600000000002</v>
          </cell>
          <cell r="K493">
            <v>33.653639040404038</v>
          </cell>
          <cell r="L493">
            <v>8.0382599999999993</v>
          </cell>
          <cell r="M493">
            <v>4.1557299999999993</v>
          </cell>
          <cell r="N493">
            <v>4.7969099999999996</v>
          </cell>
        </row>
        <row r="494">
          <cell r="H494">
            <v>103006</v>
          </cell>
          <cell r="I494">
            <v>103006</v>
          </cell>
          <cell r="J494">
            <v>8.2913200000000007</v>
          </cell>
          <cell r="K494">
            <v>46.506258838383836</v>
          </cell>
          <cell r="L494">
            <v>1.8147200000000001</v>
          </cell>
          <cell r="M494">
            <v>4.1661999999999999</v>
          </cell>
          <cell r="N494">
            <v>0</v>
          </cell>
        </row>
        <row r="495">
          <cell r="H495">
            <v>103016</v>
          </cell>
          <cell r="I495">
            <v>103016</v>
          </cell>
          <cell r="J495">
            <v>8.0576299999999996</v>
          </cell>
          <cell r="K495">
            <v>24.040140000000001</v>
          </cell>
          <cell r="L495">
            <v>3.44231</v>
          </cell>
          <cell r="M495">
            <v>4.1468800000000003</v>
          </cell>
          <cell r="N495">
            <v>6.8587399999999992</v>
          </cell>
        </row>
        <row r="496">
          <cell r="H496">
            <v>103017</v>
          </cell>
          <cell r="I496">
            <v>103017</v>
          </cell>
          <cell r="J496">
            <v>8.12697</v>
          </cell>
          <cell r="K496">
            <v>38.375299999999996</v>
          </cell>
          <cell r="L496">
            <v>3.7868599999999999</v>
          </cell>
          <cell r="M496">
            <v>4.3196599999999998</v>
          </cell>
          <cell r="N496">
            <v>3.4050599999999998</v>
          </cell>
        </row>
        <row r="497">
          <cell r="H497">
            <v>103023</v>
          </cell>
          <cell r="I497">
            <v>103023</v>
          </cell>
          <cell r="J497">
            <v>7.9399700000000006</v>
          </cell>
          <cell r="K497">
            <v>25.999271174242423</v>
          </cell>
          <cell r="L497">
            <v>3.44231</v>
          </cell>
          <cell r="M497">
            <v>4.1318999999999999</v>
          </cell>
          <cell r="N497">
            <v>6.1858500000000003</v>
          </cell>
        </row>
        <row r="498">
          <cell r="H498">
            <v>103024</v>
          </cell>
          <cell r="I498">
            <v>103024</v>
          </cell>
          <cell r="J498">
            <v>13.38987</v>
          </cell>
          <cell r="K498">
            <v>31.43451</v>
          </cell>
          <cell r="L498">
            <v>3.74478</v>
          </cell>
          <cell r="M498">
            <v>4.6335699999999997</v>
          </cell>
          <cell r="N498">
            <v>3.4050599999999998</v>
          </cell>
        </row>
        <row r="499">
          <cell r="H499">
            <v>103025</v>
          </cell>
          <cell r="I499">
            <v>103025</v>
          </cell>
          <cell r="J499">
            <v>13.38987</v>
          </cell>
          <cell r="K499">
            <v>31.59637</v>
          </cell>
          <cell r="L499">
            <v>3.74478</v>
          </cell>
          <cell r="M499">
            <v>4.6335699999999997</v>
          </cell>
          <cell r="N499">
            <v>3.4050599999999998</v>
          </cell>
        </row>
        <row r="500">
          <cell r="H500">
            <v>103026</v>
          </cell>
          <cell r="I500">
            <v>103026</v>
          </cell>
          <cell r="J500">
            <v>13.389870000000002</v>
          </cell>
          <cell r="K500">
            <v>26.777830000000002</v>
          </cell>
          <cell r="L500">
            <v>3.74478</v>
          </cell>
          <cell r="M500">
            <v>4.6335699999999997</v>
          </cell>
          <cell r="N500">
            <v>3.4050599999999998</v>
          </cell>
        </row>
        <row r="501">
          <cell r="H501">
            <v>103027</v>
          </cell>
          <cell r="I501">
            <v>103027</v>
          </cell>
          <cell r="J501">
            <v>13.389870000000002</v>
          </cell>
          <cell r="K501">
            <v>23.0016</v>
          </cell>
          <cell r="L501">
            <v>3.74478</v>
          </cell>
          <cell r="M501">
            <v>4.6335699999999997</v>
          </cell>
          <cell r="N501">
            <v>3.4050599999999998</v>
          </cell>
        </row>
        <row r="502">
          <cell r="H502">
            <v>103031</v>
          </cell>
          <cell r="I502">
            <v>103031</v>
          </cell>
          <cell r="J502">
            <v>7.9399700000000006</v>
          </cell>
          <cell r="K502">
            <v>28.267220000000002</v>
          </cell>
          <cell r="L502">
            <v>3.44231</v>
          </cell>
          <cell r="M502">
            <v>4.1318999999999999</v>
          </cell>
          <cell r="N502">
            <v>5.1848000000000001</v>
          </cell>
        </row>
        <row r="503">
          <cell r="H503">
            <v>103032</v>
          </cell>
          <cell r="I503">
            <v>103032</v>
          </cell>
          <cell r="J503">
            <v>8.1403499999999998</v>
          </cell>
          <cell r="K503">
            <v>31.224330000000002</v>
          </cell>
          <cell r="L503">
            <v>8.0382599999999993</v>
          </cell>
          <cell r="M503">
            <v>4.1574300000000006</v>
          </cell>
          <cell r="N503">
            <v>1.7843499999999999</v>
          </cell>
        </row>
        <row r="504">
          <cell r="H504">
            <v>103033</v>
          </cell>
          <cell r="I504">
            <v>103033</v>
          </cell>
          <cell r="J504">
            <v>8.1404800000000002</v>
          </cell>
          <cell r="K504">
            <v>28.897700000000004</v>
          </cell>
          <cell r="L504">
            <v>8.0382599999999993</v>
          </cell>
          <cell r="M504">
            <v>4.1574300000000006</v>
          </cell>
          <cell r="N504">
            <v>1.7843499999999999</v>
          </cell>
        </row>
        <row r="505">
          <cell r="H505">
            <v>103034</v>
          </cell>
          <cell r="I505">
            <v>103034</v>
          </cell>
          <cell r="J505">
            <v>11.296939999999999</v>
          </cell>
          <cell r="K505">
            <v>30.830030000000001</v>
          </cell>
          <cell r="L505">
            <v>8.4859899999999993</v>
          </cell>
          <cell r="M505">
            <v>4.8409499999999994</v>
          </cell>
          <cell r="N505">
            <v>1.7843499999999999</v>
          </cell>
        </row>
        <row r="506">
          <cell r="H506">
            <v>103035</v>
          </cell>
          <cell r="I506">
            <v>103035</v>
          </cell>
          <cell r="J506">
            <v>11.253640000000001</v>
          </cell>
          <cell r="K506">
            <v>28.028299999999994</v>
          </cell>
          <cell r="L506">
            <v>8.4859899999999993</v>
          </cell>
          <cell r="M506">
            <v>4.8409499999999994</v>
          </cell>
          <cell r="N506">
            <v>7.0706800000000003</v>
          </cell>
        </row>
        <row r="507">
          <cell r="H507">
            <v>103036</v>
          </cell>
          <cell r="I507">
            <v>103036</v>
          </cell>
          <cell r="J507">
            <v>8.1404899999999998</v>
          </cell>
          <cell r="K507">
            <v>26.007439999999999</v>
          </cell>
          <cell r="L507">
            <v>8.0382599999999993</v>
          </cell>
          <cell r="M507">
            <v>4.1574300000000006</v>
          </cell>
          <cell r="N507">
            <v>8.7051299999999987</v>
          </cell>
        </row>
        <row r="508">
          <cell r="H508">
            <v>103036</v>
          </cell>
          <cell r="I508">
            <v>103036</v>
          </cell>
          <cell r="J508">
            <v>8.1404899999999998</v>
          </cell>
          <cell r="K508">
            <v>26.007439999999999</v>
          </cell>
          <cell r="L508">
            <v>8.0382599999999993</v>
          </cell>
          <cell r="M508">
            <v>4.1574300000000006</v>
          </cell>
          <cell r="N508">
            <v>8.7051299999999987</v>
          </cell>
        </row>
        <row r="509">
          <cell r="H509">
            <v>103040</v>
          </cell>
          <cell r="I509">
            <v>103040</v>
          </cell>
          <cell r="J509">
            <v>11.25243</v>
          </cell>
          <cell r="K509">
            <v>28.028320000000004</v>
          </cell>
          <cell r="L509">
            <v>8.4859899999999993</v>
          </cell>
          <cell r="M509">
            <v>4.84091</v>
          </cell>
          <cell r="N509">
            <v>10.522170000000001</v>
          </cell>
        </row>
        <row r="510">
          <cell r="H510">
            <v>103040</v>
          </cell>
          <cell r="I510">
            <v>103040</v>
          </cell>
          <cell r="J510">
            <v>11.25243</v>
          </cell>
          <cell r="K510">
            <v>28.028320000000004</v>
          </cell>
          <cell r="L510">
            <v>8.4859899999999993</v>
          </cell>
          <cell r="M510">
            <v>4.84091</v>
          </cell>
          <cell r="N510">
            <v>10.522170000000001</v>
          </cell>
        </row>
        <row r="511">
          <cell r="H511">
            <v>103040</v>
          </cell>
          <cell r="I511">
            <v>103040</v>
          </cell>
          <cell r="J511">
            <v>11.25243</v>
          </cell>
          <cell r="K511">
            <v>28.028320000000004</v>
          </cell>
          <cell r="L511">
            <v>8.4859899999999993</v>
          </cell>
          <cell r="M511">
            <v>4.84091</v>
          </cell>
          <cell r="N511">
            <v>10.522170000000001</v>
          </cell>
        </row>
        <row r="512">
          <cell r="H512">
            <v>103047</v>
          </cell>
          <cell r="I512">
            <v>103047</v>
          </cell>
          <cell r="J512">
            <v>10.257350000000001</v>
          </cell>
          <cell r="K512">
            <v>27.911570000000005</v>
          </cell>
          <cell r="L512">
            <v>3.1148600000000002</v>
          </cell>
          <cell r="M512">
            <v>5.1137100000000002</v>
          </cell>
          <cell r="N512">
            <v>3.4050599999999998</v>
          </cell>
        </row>
        <row r="513">
          <cell r="H513">
            <v>103050</v>
          </cell>
          <cell r="I513">
            <v>103050</v>
          </cell>
          <cell r="J513">
            <v>13.009499999999999</v>
          </cell>
          <cell r="K513">
            <v>25.7668</v>
          </cell>
          <cell r="L513">
            <v>3.03</v>
          </cell>
          <cell r="M513">
            <v>0</v>
          </cell>
          <cell r="N513">
            <v>2.96</v>
          </cell>
        </row>
        <row r="514">
          <cell r="H514">
            <v>103051</v>
          </cell>
          <cell r="I514">
            <v>103051</v>
          </cell>
          <cell r="J514">
            <v>10.104979999999999</v>
          </cell>
          <cell r="K514">
            <v>23.348120000000002</v>
          </cell>
          <cell r="L514">
            <v>3.1148600000000002</v>
          </cell>
          <cell r="M514">
            <v>5.1247199999999999</v>
          </cell>
          <cell r="N514">
            <v>3.4050599999999998</v>
          </cell>
        </row>
        <row r="515">
          <cell r="H515">
            <v>103052</v>
          </cell>
          <cell r="I515">
            <v>103052</v>
          </cell>
          <cell r="J515">
            <v>10.10502</v>
          </cell>
          <cell r="K515">
            <v>45.259349999999998</v>
          </cell>
          <cell r="L515">
            <v>3.1148600000000002</v>
          </cell>
          <cell r="M515">
            <v>5.1247199999999999</v>
          </cell>
          <cell r="N515">
            <v>3.4050599999999998</v>
          </cell>
        </row>
        <row r="516">
          <cell r="H516">
            <v>103053</v>
          </cell>
          <cell r="I516">
            <v>103053</v>
          </cell>
          <cell r="J516">
            <v>8.1404400000000017</v>
          </cell>
          <cell r="K516">
            <v>30.925120000000003</v>
          </cell>
          <cell r="L516">
            <v>3.7868599999999999</v>
          </cell>
          <cell r="M516">
            <v>4.3213599999999994</v>
          </cell>
          <cell r="N516">
            <v>3.4050599999999998</v>
          </cell>
        </row>
        <row r="517">
          <cell r="H517">
            <v>103054</v>
          </cell>
          <cell r="I517">
            <v>103054</v>
          </cell>
          <cell r="J517">
            <v>8.1404199999999989</v>
          </cell>
          <cell r="K517">
            <v>30.571249999999999</v>
          </cell>
          <cell r="L517">
            <v>6.0357499999999993</v>
          </cell>
          <cell r="M517">
            <v>4.1574300000000006</v>
          </cell>
          <cell r="N517">
            <v>0</v>
          </cell>
        </row>
        <row r="518">
          <cell r="H518">
            <v>103055</v>
          </cell>
          <cell r="I518">
            <v>103055</v>
          </cell>
          <cell r="J518">
            <v>8.1404899999999998</v>
          </cell>
          <cell r="K518">
            <v>25.707380000000001</v>
          </cell>
          <cell r="L518">
            <v>3.7868599999999999</v>
          </cell>
          <cell r="M518">
            <v>4.3213599999999994</v>
          </cell>
          <cell r="N518">
            <v>3.4050599999999998</v>
          </cell>
        </row>
        <row r="519">
          <cell r="H519">
            <v>103056</v>
          </cell>
          <cell r="I519">
            <v>103056</v>
          </cell>
          <cell r="J519">
            <v>9.9245999999999999</v>
          </cell>
          <cell r="K519">
            <v>25.82809</v>
          </cell>
          <cell r="L519">
            <v>1.14276</v>
          </cell>
          <cell r="M519">
            <v>4.7968599999999997</v>
          </cell>
          <cell r="N519">
            <v>0</v>
          </cell>
        </row>
        <row r="520">
          <cell r="H520">
            <v>103057</v>
          </cell>
          <cell r="I520">
            <v>103057</v>
          </cell>
          <cell r="J520">
            <v>9.9245999999999999</v>
          </cell>
          <cell r="K520">
            <v>22.900879999999997</v>
          </cell>
          <cell r="L520">
            <v>1.14276</v>
          </cell>
          <cell r="M520">
            <v>4.7968599999999997</v>
          </cell>
          <cell r="N520">
            <v>0</v>
          </cell>
        </row>
        <row r="521">
          <cell r="H521">
            <v>103058</v>
          </cell>
          <cell r="I521">
            <v>103058</v>
          </cell>
          <cell r="J521">
            <v>8.2913200000000007</v>
          </cell>
          <cell r="K521">
            <v>54.833370353535358</v>
          </cell>
          <cell r="L521">
            <v>1.8147200000000001</v>
          </cell>
          <cell r="M521">
            <v>4.1661999999999999</v>
          </cell>
          <cell r="N521">
            <v>0</v>
          </cell>
        </row>
        <row r="522">
          <cell r="H522">
            <v>103059</v>
          </cell>
          <cell r="I522">
            <v>103059</v>
          </cell>
          <cell r="J522">
            <v>8.2913200000000007</v>
          </cell>
          <cell r="K522">
            <v>54.833370353535358</v>
          </cell>
          <cell r="L522">
            <v>1.8147200000000001</v>
          </cell>
          <cell r="M522">
            <v>4.1661999999999999</v>
          </cell>
          <cell r="N522">
            <v>0</v>
          </cell>
        </row>
        <row r="523">
          <cell r="H523">
            <v>103062</v>
          </cell>
          <cell r="I523">
            <v>103058</v>
          </cell>
          <cell r="J523">
            <v>8.2913200000000007</v>
          </cell>
          <cell r="K523">
            <v>61.223370353535358</v>
          </cell>
          <cell r="L523">
            <v>2.0793400000000002</v>
          </cell>
          <cell r="M523">
            <v>4.1661999999999999</v>
          </cell>
          <cell r="N523">
            <v>11.14803</v>
          </cell>
        </row>
        <row r="524">
          <cell r="H524">
            <v>103063</v>
          </cell>
          <cell r="I524">
            <v>103059</v>
          </cell>
          <cell r="J524">
            <v>8.2913200000000007</v>
          </cell>
          <cell r="K524">
            <v>61.223370353535358</v>
          </cell>
          <cell r="L524">
            <v>2.0793400000000002</v>
          </cell>
          <cell r="M524">
            <v>4.1661999999999999</v>
          </cell>
          <cell r="N524">
            <v>11.14803</v>
          </cell>
        </row>
        <row r="525">
          <cell r="H525">
            <v>103072</v>
          </cell>
          <cell r="I525">
            <v>103072</v>
          </cell>
          <cell r="J525">
            <v>8.8152000000000008</v>
          </cell>
          <cell r="K525">
            <v>27.541190000000004</v>
          </cell>
          <cell r="L525">
            <v>1.14276</v>
          </cell>
          <cell r="M525">
            <v>4.2269300000000003</v>
          </cell>
          <cell r="N525">
            <v>0</v>
          </cell>
        </row>
        <row r="526">
          <cell r="H526">
            <v>125000</v>
          </cell>
          <cell r="I526">
            <v>125000</v>
          </cell>
          <cell r="J526">
            <v>7.89649</v>
          </cell>
          <cell r="K526">
            <v>0</v>
          </cell>
          <cell r="L526">
            <v>3.2695400000000001</v>
          </cell>
          <cell r="M526">
            <v>1.00576</v>
          </cell>
          <cell r="N526">
            <v>1.5582205241543674</v>
          </cell>
        </row>
        <row r="527">
          <cell r="H527">
            <v>125003</v>
          </cell>
          <cell r="I527">
            <v>125003</v>
          </cell>
          <cell r="J527">
            <v>9.3155200000000011</v>
          </cell>
          <cell r="K527">
            <v>10.777659999999999</v>
          </cell>
          <cell r="L527">
            <v>5.4701199999999996</v>
          </cell>
          <cell r="M527">
            <v>1.22333</v>
          </cell>
          <cell r="N527">
            <v>-5.3966224720207139</v>
          </cell>
        </row>
        <row r="528">
          <cell r="H528">
            <v>125012</v>
          </cell>
          <cell r="I528">
            <v>125012</v>
          </cell>
          <cell r="J528">
            <v>12.502359999999999</v>
          </cell>
          <cell r="K528">
            <v>0</v>
          </cell>
          <cell r="L528">
            <v>1.9824999999999999</v>
          </cell>
          <cell r="M528">
            <v>1.6515</v>
          </cell>
          <cell r="N528">
            <v>3.7169299999999996</v>
          </cell>
        </row>
        <row r="529">
          <cell r="H529">
            <v>125340</v>
          </cell>
          <cell r="I529">
            <v>125338</v>
          </cell>
          <cell r="J529">
            <v>8.0988199999999999</v>
          </cell>
          <cell r="K529">
            <v>11.429600000000001</v>
          </cell>
          <cell r="L529">
            <v>4.18309</v>
          </cell>
          <cell r="M529">
            <v>1.0518800000000001</v>
          </cell>
          <cell r="N529">
            <v>3.1330200000000001</v>
          </cell>
        </row>
        <row r="530">
          <cell r="H530">
            <v>530001</v>
          </cell>
          <cell r="I530">
            <v>101082</v>
          </cell>
          <cell r="J530">
            <v>10.44303</v>
          </cell>
          <cell r="K530">
            <v>4.3999699999999997</v>
          </cell>
          <cell r="L530">
            <v>5.2935800000000004</v>
          </cell>
          <cell r="M530">
            <v>10.67562</v>
          </cell>
          <cell r="N530">
            <v>1.2</v>
          </cell>
        </row>
        <row r="531">
          <cell r="H531">
            <v>530056</v>
          </cell>
          <cell r="I531">
            <v>530056</v>
          </cell>
          <cell r="J531">
            <v>13.14433</v>
          </cell>
          <cell r="K531">
            <v>43.258110000000002</v>
          </cell>
          <cell r="L531">
            <v>8.0382599999999993</v>
          </cell>
          <cell r="M531">
            <v>4.8057799999999995</v>
          </cell>
          <cell r="N531">
            <v>17.253599999999999</v>
          </cell>
        </row>
        <row r="532">
          <cell r="H532">
            <v>530066</v>
          </cell>
          <cell r="I532">
            <v>530066</v>
          </cell>
          <cell r="J532">
            <v>8.1402999999999999</v>
          </cell>
          <cell r="K532">
            <v>26.771196666666668</v>
          </cell>
          <cell r="L532">
            <v>8.0382300000000004</v>
          </cell>
          <cell r="M532">
            <v>4.1469899999999997</v>
          </cell>
          <cell r="N532">
            <v>8.4358799999999992</v>
          </cell>
        </row>
        <row r="533">
          <cell r="H533" t="str">
            <v>100654</v>
          </cell>
          <cell r="I533">
            <v>101047</v>
          </cell>
          <cell r="J533">
            <v>10.44304</v>
          </cell>
          <cell r="K533">
            <v>4.3995999999999995</v>
          </cell>
          <cell r="L533">
            <v>5.2935800000000004</v>
          </cell>
          <cell r="M533">
            <v>10.67562</v>
          </cell>
          <cell r="N533">
            <v>21.52</v>
          </cell>
        </row>
      </sheetData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</sheetDataSet>
  </externalBook>
</externalLink>
</file>

<file path=xl/externalLinks/externalLink15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Form Selection"/>
      <sheetName val="sendto"/>
      <sheetName val="Country Proforma"/>
      <sheetName val="WE Profoma"/>
      <sheetName val="WD1"/>
      <sheetName val="WF1"/>
      <sheetName val="WF2"/>
      <sheetName val="WF3"/>
      <sheetName val="WF4"/>
      <sheetName val="WF5"/>
      <sheetName val="WF6"/>
      <sheetName val="WF7"/>
      <sheetName val="WH1"/>
      <sheetName val="WH2"/>
      <sheetName val="WH3"/>
      <sheetName val="WH4"/>
      <sheetName val="WH5"/>
      <sheetName val="WL1"/>
      <sheetName val="WL2"/>
      <sheetName val="WL3"/>
      <sheetName val="WM1"/>
      <sheetName val="WM2"/>
      <sheetName val="WM3"/>
      <sheetName val="WM4"/>
      <sheetName val="WM5"/>
      <sheetName val="WM6"/>
      <sheetName val="WR1"/>
      <sheetName val="WR2"/>
      <sheetName val="WR3"/>
      <sheetName val="WS1"/>
      <sheetName val="WV1"/>
      <sheetName val="WM7"/>
      <sheetName val="Plants"/>
      <sheetName val="Macro"/>
      <sheetName val="Vendors"/>
      <sheetName val="Emails"/>
      <sheetName val="Sheet1"/>
      <sheetName val="WE Pgroups"/>
      <sheetName val="Country Pgroups"/>
      <sheetName val="N01"/>
      <sheetName val="N02"/>
      <sheetName val="N05"/>
      <sheetName val="N06"/>
      <sheetName val="N09"/>
      <sheetName val="N10"/>
      <sheetName val="G06"/>
      <sheetName val="G07"/>
      <sheetName val="G09"/>
      <sheetName val="G13"/>
      <sheetName val="G29"/>
      <sheetName val="GL"/>
      <sheetName val="J05"/>
      <sheetName val="J08"/>
      <sheetName val="K08"/>
      <sheetName val="K10"/>
      <sheetName val="K14"/>
      <sheetName val="O01"/>
      <sheetName val="O02"/>
      <sheetName val="O03"/>
      <sheetName val="O14"/>
      <sheetName val="O15"/>
      <sheetName val="I02"/>
      <sheetName val="I06"/>
      <sheetName val="I07"/>
      <sheetName val="I08"/>
      <sheetName val="I09"/>
      <sheetName val="I10"/>
      <sheetName val="I21"/>
      <sheetName val="O16"/>
      <sheetName val="WT1"/>
    </sheetNames>
    <sheetDataSet>
      <sheetData sheetId="0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>
        <row r="2">
          <cell r="A2" t="str">
            <v>Austria (1084, 1084)</v>
          </cell>
        </row>
        <row r="3">
          <cell r="A3" t="str">
            <v>Belgium (1052, BM1)</v>
          </cell>
        </row>
        <row r="4">
          <cell r="A4" t="str">
            <v>Denmark (1068, 1068)</v>
          </cell>
        </row>
        <row r="5">
          <cell r="A5" t="str">
            <v>GB (1000, PARK)</v>
          </cell>
        </row>
        <row r="6">
          <cell r="A6" t="str">
            <v>Germany (1083, 1083)</v>
          </cell>
        </row>
        <row r="7">
          <cell r="A7" t="str">
            <v>Ireland (1100, DN1)</v>
          </cell>
        </row>
        <row r="8">
          <cell r="A8" t="str">
            <v>Netherlands (1056, NS1)</v>
          </cell>
        </row>
        <row r="9">
          <cell r="A9" t="str">
            <v>Northern IRE (1200, BF5)</v>
          </cell>
        </row>
        <row r="10">
          <cell r="A10" t="str">
            <v>Norway (1064, 1064)</v>
          </cell>
        </row>
        <row r="11">
          <cell r="A11" t="str">
            <v>Scotland (1300, 1300)</v>
          </cell>
        </row>
        <row r="12">
          <cell r="A12" t="str">
            <v>Sweden (1066, 1066)</v>
          </cell>
        </row>
        <row r="13">
          <cell r="A13" t="str">
            <v>Switzerland (1058, SD1)</v>
          </cell>
        </row>
        <row r="14">
          <cell r="A14" t="str">
            <v>Spain(1603,1603)</v>
          </cell>
        </row>
        <row r="15">
          <cell r="A15" t="str">
            <v>Portugal(1604,1604)</v>
          </cell>
        </row>
      </sheetData>
      <sheetData sheetId="33"/>
      <sheetData sheetId="34"/>
      <sheetData sheetId="35"/>
      <sheetData sheetId="36"/>
      <sheetData sheetId="37">
        <row r="2">
          <cell r="C2" t="str">
            <v>WD1_WE_Customer_development</v>
          </cell>
        </row>
        <row r="3">
          <cell r="C3" t="str">
            <v>WF1_WE_Performance_Finance</v>
          </cell>
        </row>
        <row r="4">
          <cell r="C4" t="str">
            <v>WF2_WE_Financial_Controlling</v>
          </cell>
        </row>
        <row r="5">
          <cell r="C5" t="str">
            <v>WF3_WE_Commercial_Finance_GB</v>
          </cell>
        </row>
        <row r="6">
          <cell r="C6" t="str">
            <v>WF4_WE_Commercial_Finance_Ireland</v>
          </cell>
        </row>
        <row r="7">
          <cell r="C7" t="str">
            <v>WF5_WE_Commercial_Finance_Iberia</v>
          </cell>
        </row>
        <row r="8">
          <cell r="C8" t="str">
            <v>WF6_WE_Commercial_Finance_Germany</v>
          </cell>
        </row>
        <row r="9">
          <cell r="C9" t="str">
            <v>WF7_WE_Commercial_Finance_Other_WE</v>
          </cell>
        </row>
        <row r="10">
          <cell r="C10" t="str">
            <v>WH1_WE_HR_England_and_Wales</v>
          </cell>
        </row>
        <row r="11">
          <cell r="C11" t="str">
            <v>WH2_WE_HR_Germany</v>
          </cell>
        </row>
        <row r="12">
          <cell r="C12" t="str">
            <v>WH3_WE_HR_Iberia</v>
          </cell>
        </row>
        <row r="13">
          <cell r="C13" t="str">
            <v>WH4_WE_HR_Ireland</v>
          </cell>
        </row>
        <row r="14">
          <cell r="C14" t="str">
            <v>WH5_WE_HR_Operations___other_countries</v>
          </cell>
        </row>
        <row r="15">
          <cell r="C15" t="str">
            <v>WL1_WE_Legal_GB___IRE__Benelux___Nordics</v>
          </cell>
        </row>
        <row r="16">
          <cell r="C16" t="str">
            <v>WL2_WE_Legal_Iberia___Greece___DGCE</v>
          </cell>
        </row>
        <row r="17">
          <cell r="C17" t="str">
            <v>WL3_WE_Legal_Ger__Fra__Ita__Switz</v>
          </cell>
        </row>
        <row r="18">
          <cell r="C18" t="str">
            <v>WM1_WE_Marketing_White_Spirits</v>
          </cell>
        </row>
        <row r="19">
          <cell r="C19" t="str">
            <v>WM2_WE_Marketing_Whiskey</v>
          </cell>
        </row>
        <row r="20">
          <cell r="C20" t="str">
            <v>WM3_WE_Marketing_Beer</v>
          </cell>
        </row>
        <row r="21">
          <cell r="C21" t="str">
            <v>WM4_WE_Marketing_Baileys_Portfolio</v>
          </cell>
        </row>
        <row r="22">
          <cell r="C22" t="str">
            <v>WM5_WE_Marketing_Consumer_Planning</v>
          </cell>
        </row>
        <row r="23">
          <cell r="C23" t="str">
            <v>WM6_WE_Marketing_Innovation</v>
          </cell>
        </row>
        <row r="24">
          <cell r="C24" t="str">
            <v>WM7_Global_Innovation_Innovation_Commercialisation</v>
          </cell>
        </row>
        <row r="25">
          <cell r="C25" t="str">
            <v>WR1_WE_Corporate_Relations_GB</v>
          </cell>
        </row>
        <row r="26">
          <cell r="C26" t="str">
            <v>WR2_WE_Corporate_Relations_Rest_of_Europe</v>
          </cell>
        </row>
        <row r="27">
          <cell r="C27" t="str">
            <v>WR3_WE_Corporate_Relations_WE_Agency</v>
          </cell>
        </row>
        <row r="28">
          <cell r="C28" t="str">
            <v>WS1_WE_Supply_Chain_GB</v>
          </cell>
        </row>
        <row r="29">
          <cell r="C29" t="str">
            <v>WS2_WE_Supply_Chain_Iberia</v>
          </cell>
        </row>
        <row r="30">
          <cell r="C30" t="str">
            <v>WS3_WE_Supply_Chain_Ger__Benelux__Nordics</v>
          </cell>
        </row>
        <row r="31">
          <cell r="C31" t="str">
            <v>WS4_WE_Supply_Chain_Fra__Ita__Switz__GR</v>
          </cell>
        </row>
        <row r="32">
          <cell r="C32" t="str">
            <v>WS5_Western_Europe_Logistics</v>
          </cell>
        </row>
        <row r="33">
          <cell r="C33" t="str">
            <v>WS6_WE_Sales___Operations_Planning</v>
          </cell>
        </row>
        <row r="34">
          <cell r="C34" t="str">
            <v>WV1_Western_Europe_Reserve_Brands</v>
          </cell>
        </row>
        <row r="35">
          <cell r="C35" t="str">
            <v>WT1_Western_Europe_Strategy</v>
          </cell>
        </row>
      </sheetData>
      <sheetData sheetId="38">
        <row r="2">
          <cell r="C2" t="str">
            <v>D02_Swiss_BBT</v>
          </cell>
        </row>
        <row r="3">
          <cell r="C3" t="str">
            <v>D03_Swiss_CMT</v>
          </cell>
        </row>
        <row r="4">
          <cell r="C4" t="str">
            <v>D05_Swiss_Logistic</v>
          </cell>
        </row>
        <row r="5">
          <cell r="C5" t="str">
            <v>D08_Swiss_Manugistics</v>
          </cell>
        </row>
        <row r="6">
          <cell r="C6" t="str">
            <v>D11_Swiss_BBT_Brd_mgr</v>
          </cell>
        </row>
        <row r="7">
          <cell r="C7" t="str">
            <v>G06_GB_CUSTOMER_MARKETING</v>
          </cell>
        </row>
        <row r="8">
          <cell r="C8" t="str">
            <v>G07_GB_CUSTOMER_SALES</v>
          </cell>
        </row>
        <row r="9">
          <cell r="C9" t="str">
            <v>G09_GB_FIELD_SALES</v>
          </cell>
        </row>
        <row r="10">
          <cell r="C10" t="str">
            <v>G13_GB_MDs_OFFICE</v>
          </cell>
        </row>
        <row r="11">
          <cell r="C11" t="str">
            <v>G29_GB_Commercial_Effectiveness</v>
          </cell>
        </row>
        <row r="12">
          <cell r="C12" t="str">
            <v>I02_IE_COMMERCIAL</v>
          </cell>
        </row>
        <row r="13">
          <cell r="C13" t="str">
            <v>I06_IE_EASTERN_DIVISION</v>
          </cell>
        </row>
        <row r="14">
          <cell r="C14" t="str">
            <v>I07_IE_CUSTOMER_MARKETING</v>
          </cell>
        </row>
        <row r="15">
          <cell r="C15" t="str">
            <v>I08_IE_WESTERN_DIVISION</v>
          </cell>
        </row>
        <row r="16">
          <cell r="C16" t="str">
            <v>I09_IE_QUALITY</v>
          </cell>
        </row>
        <row r="17">
          <cell r="C17" t="str">
            <v>I10_IE_TAKE_HOME_TRADE</v>
          </cell>
        </row>
        <row r="18">
          <cell r="C18" t="str">
            <v>I21_IE_COMMERCIAL_UNIT_NI</v>
          </cell>
        </row>
        <row r="19">
          <cell r="C19" t="str">
            <v>J01_BELGIUM_HR___Overheads</v>
          </cell>
        </row>
        <row r="20">
          <cell r="C20" t="str">
            <v>J05_BELGIUM_Trade_Marketing</v>
          </cell>
        </row>
        <row r="21">
          <cell r="C21" t="str">
            <v>J08_BELGIUM_Field_Sales</v>
          </cell>
        </row>
        <row r="22">
          <cell r="C22" t="str">
            <v>K08_NETHERLANDS_Field_Sales</v>
          </cell>
        </row>
        <row r="23">
          <cell r="C23" t="str">
            <v>K10_NETHERLANDS_Trade_Marketing</v>
          </cell>
        </row>
        <row r="24">
          <cell r="C24" t="str">
            <v>K14_NETHERLANDS_HR___Overheads</v>
          </cell>
        </row>
        <row r="25">
          <cell r="C25" t="str">
            <v>N01_NORWAY_General_Office___Overhead_Costs</v>
          </cell>
        </row>
        <row r="26">
          <cell r="C26" t="str">
            <v>N02_NORWAY_Customer_Marketing___A_P</v>
          </cell>
        </row>
        <row r="27">
          <cell r="C27" t="str">
            <v>N05_SWEDEN_General_Office___Overhead_Costs</v>
          </cell>
        </row>
        <row r="28">
          <cell r="C28" t="str">
            <v>N06_SWEDEN_Customer_Marketing___A_P</v>
          </cell>
        </row>
        <row r="29">
          <cell r="C29" t="str">
            <v>N09_DENMARK_General_Office___Overhead_Costs</v>
          </cell>
        </row>
        <row r="30">
          <cell r="C30" t="str">
            <v>N10_DENMARK_Customer_Marketing __A_P</v>
          </cell>
        </row>
        <row r="31">
          <cell r="C31" t="str">
            <v>N13_NORWAY_NEL</v>
          </cell>
        </row>
        <row r="32">
          <cell r="C32" t="str">
            <v>N14_SWEDEN_NEL</v>
          </cell>
        </row>
        <row r="33">
          <cell r="C33" t="str">
            <v>N15_DENMARK_NEL</v>
          </cell>
        </row>
        <row r="34">
          <cell r="C34" t="str">
            <v>O01_GERMAN_BACK_OFFICE</v>
          </cell>
        </row>
        <row r="35">
          <cell r="C35" t="str">
            <v>O02_GERMAN_MARKETING</v>
          </cell>
        </row>
        <row r="36">
          <cell r="C36" t="str">
            <v>O03_GERMAN_SALES</v>
          </cell>
        </row>
        <row r="37">
          <cell r="C37" t="str">
            <v>O14_AT_BACK_OFFICE</v>
          </cell>
        </row>
        <row r="38">
          <cell r="C38" t="str">
            <v>O15_AT_MARKETING</v>
          </cell>
        </row>
        <row r="39">
          <cell r="C39" t="str">
            <v>O16_AT_SALES</v>
          </cell>
        </row>
      </sheetData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>
        <row r="2">
          <cell r="C2" t="str">
            <v>_52700_Dispense_Equipment</v>
          </cell>
        </row>
        <row r="3">
          <cell r="C3" t="str">
            <v>_52705_DISPENSE_TECHNICAL_CONTRA</v>
          </cell>
        </row>
        <row r="4">
          <cell r="C4" t="str">
            <v>_57200_Media___TV</v>
          </cell>
        </row>
        <row r="5">
          <cell r="C5" t="str">
            <v>_57205_Media___Digital</v>
          </cell>
        </row>
        <row r="6">
          <cell r="C6" t="str">
            <v>_57206_Media_–_Digital_Search</v>
          </cell>
        </row>
        <row r="7">
          <cell r="C7" t="str">
            <v>_57208_Marketing_Innovation___Technology</v>
          </cell>
        </row>
        <row r="8">
          <cell r="C8" t="str">
            <v>_57210_Media___Outdoor</v>
          </cell>
        </row>
        <row r="9">
          <cell r="C9" t="str">
            <v>_57215_Media_Other_</v>
          </cell>
        </row>
        <row r="10">
          <cell r="C10" t="str">
            <v>_57217_Media_Earned</v>
          </cell>
        </row>
        <row r="11">
          <cell r="C11" t="str">
            <v>_57220_Media_Agency_Fees</v>
          </cell>
        </row>
        <row r="12">
          <cell r="C12" t="str">
            <v>_57225_Advertising_Production_and_Content_Creation</v>
          </cell>
        </row>
        <row r="13">
          <cell r="C13" t="str">
            <v>_57230_Creative_Agency_Fees</v>
          </cell>
        </row>
        <row r="14">
          <cell r="C14" t="str">
            <v>_57235_Owned_Media</v>
          </cell>
        </row>
        <row r="15">
          <cell r="C15" t="str">
            <v>_57240_RM_Agency_Fees</v>
          </cell>
        </row>
        <row r="16">
          <cell r="C16" t="str">
            <v>_57242_Marketing_Innovation___Search_and_Spin</v>
          </cell>
        </row>
        <row r="17">
          <cell r="C17" t="str">
            <v>_57245_Consumer_PR</v>
          </cell>
        </row>
        <row r="18">
          <cell r="C18" t="str">
            <v>_57250_Trade_and_Customer_Relations</v>
          </cell>
        </row>
        <row r="19">
          <cell r="C19" t="str">
            <v>_57255_Consumer_Sponsorship__non_working</v>
          </cell>
        </row>
        <row r="20">
          <cell r="C20" t="str">
            <v>_57260_Innovation___Product_Development</v>
          </cell>
        </row>
        <row r="21">
          <cell r="C21" t="str">
            <v>_57265_Brand_ID___Packaging_Development</v>
          </cell>
        </row>
        <row r="22">
          <cell r="C22" t="str">
            <v>_57270_Consumer_Planning___Research</v>
          </cell>
        </row>
        <row r="23">
          <cell r="C23" t="str">
            <v>_57275_Experiential_Marketing___Sampling</v>
          </cell>
        </row>
        <row r="24">
          <cell r="C24" t="str">
            <v>_57285_POS</v>
          </cell>
        </row>
        <row r="25">
          <cell r="C25" t="str">
            <v>_57289_Consumer_Sponsorship_working</v>
          </cell>
        </row>
        <row r="26">
          <cell r="C26" t="str">
            <v>_57290_Consumer_Promotions</v>
          </cell>
        </row>
        <row r="27">
          <cell r="C27" t="str">
            <v>_57295_Free_Issues___Clearance_Account</v>
          </cell>
        </row>
        <row r="28">
          <cell r="C28" t="str">
            <v>_57300_Value_Added_Packaging</v>
          </cell>
        </row>
        <row r="29">
          <cell r="C29" t="str">
            <v>_57305_BTL_Non_Working</v>
          </cell>
        </row>
        <row r="30">
          <cell r="C30" t="str">
            <v>_57310_Promotional_Taxes</v>
          </cell>
        </row>
        <row r="31">
          <cell r="C31" t="str">
            <v>_57311_JV__3rd_Party_A_P_Contribution</v>
          </cell>
        </row>
        <row r="32">
          <cell r="C32" t="str">
            <v>_57315_Commercial_A_P</v>
          </cell>
        </row>
        <row r="33">
          <cell r="C33" t="str">
            <v>_57320_Other_A_P</v>
          </cell>
        </row>
        <row r="34">
          <cell r="C34" t="str">
            <v>_57321_Marketing_Innovation___Music_and_Data</v>
          </cell>
        </row>
        <row r="35">
          <cell r="C35" t="str">
            <v>_57399_A_P_Passback_Technical_Account</v>
          </cell>
        </row>
        <row r="36">
          <cell r="C36" t="str">
            <v>_60032_Subscriptions___Employee</v>
          </cell>
        </row>
        <row r="37">
          <cell r="C37" t="str">
            <v>_62008_Recruitment</v>
          </cell>
        </row>
        <row r="38">
          <cell r="C38" t="str">
            <v>_62010_Training_Grants___Levys</v>
          </cell>
        </row>
        <row r="39">
          <cell r="C39" t="str">
            <v>_62013_Protective_Clothing</v>
          </cell>
        </row>
        <row r="40">
          <cell r="C40" t="str">
            <v>_62015_Courses_Training</v>
          </cell>
        </row>
        <row r="41">
          <cell r="C41" t="str">
            <v>_62016_Conferences</v>
          </cell>
        </row>
        <row r="42">
          <cell r="C42" t="str">
            <v>_62018_Temporary___Contract___Agency_Staff_</v>
          </cell>
        </row>
        <row r="43">
          <cell r="C43" t="str">
            <v>_62021_Trade_subscription</v>
          </cell>
        </row>
        <row r="44">
          <cell r="C44" t="str">
            <v>_62022_Medical_Services</v>
          </cell>
        </row>
        <row r="45">
          <cell r="C45" t="str">
            <v>_62100_Misc_Staff_Costs</v>
          </cell>
        </row>
        <row r="46">
          <cell r="C46" t="str">
            <v>_65500_Entertain_Employees</v>
          </cell>
        </row>
        <row r="47">
          <cell r="C47" t="str">
            <v>_66400_Op_Lease_Rent._Prop</v>
          </cell>
        </row>
        <row r="48">
          <cell r="C48" t="str">
            <v>_66450_Cleaning_Facilities</v>
          </cell>
        </row>
        <row r="49">
          <cell r="C49" t="str">
            <v>_66451_Waste_Disposal</v>
          </cell>
        </row>
        <row r="50">
          <cell r="C50" t="str">
            <v>_66550_Security</v>
          </cell>
        </row>
        <row r="51">
          <cell r="C51" t="str">
            <v>_66570_Misc_Facilities_Cost</v>
          </cell>
        </row>
        <row r="52">
          <cell r="C52" t="str">
            <v>_66614_CONTRACT_MAINTENANCE_CIVI</v>
          </cell>
        </row>
        <row r="53">
          <cell r="C53" t="str">
            <v>_66615_CONTRACT_MAINTENANCE_MECH</v>
          </cell>
        </row>
        <row r="54">
          <cell r="C54" t="str">
            <v>_66616_CONTRACT_MAINTENANCE_ELEC</v>
          </cell>
        </row>
        <row r="55">
          <cell r="C55" t="str">
            <v>_66617_CONTRACT_MAINTENANCE_POWE</v>
          </cell>
        </row>
        <row r="56">
          <cell r="C56" t="str">
            <v>_66618_MAINTENANCE___LWO_MATERIA</v>
          </cell>
        </row>
        <row r="57">
          <cell r="C57" t="str">
            <v>_66700_Stationery_and_sundries</v>
          </cell>
        </row>
        <row r="58">
          <cell r="C58" t="str">
            <v>_66701_Office_Equipment</v>
          </cell>
        </row>
        <row r="59">
          <cell r="C59" t="str">
            <v>_66702_Other_Office_Costs</v>
          </cell>
        </row>
        <row r="60">
          <cell r="C60" t="str">
            <v>_66800_Landline_Telecom_Costs</v>
          </cell>
        </row>
        <row r="61">
          <cell r="C61" t="str">
            <v>_68001_ACCOUNTANCY_FEES</v>
          </cell>
        </row>
        <row r="62">
          <cell r="C62" t="str">
            <v>_68002_TAX_ADVICE</v>
          </cell>
        </row>
        <row r="63">
          <cell r="C63" t="str">
            <v>_68003_Misc_Financial_Consultancy</v>
          </cell>
        </row>
        <row r="64">
          <cell r="C64" t="str">
            <v>_68004_Outsourced_Accounting_Fees</v>
          </cell>
        </row>
        <row r="65">
          <cell r="C65" t="str">
            <v>_68006_Audit_fee___group_auditor</v>
          </cell>
        </row>
        <row r="66">
          <cell r="C66" t="str">
            <v>_68007_Audit_fee___other_auditors</v>
          </cell>
        </row>
        <row r="67">
          <cell r="C67" t="str">
            <v>_68008_Audit_related_fees</v>
          </cell>
        </row>
        <row r="68">
          <cell r="C68" t="str">
            <v>_68009_Other_services___group_auditor</v>
          </cell>
        </row>
        <row r="69">
          <cell r="C69" t="str">
            <v>_68100_Legal_Fees</v>
          </cell>
        </row>
        <row r="70">
          <cell r="C70" t="str">
            <v>_68109_Registrations_New_Applications</v>
          </cell>
        </row>
        <row r="71">
          <cell r="C71" t="str">
            <v>_68200_Management_Consultancy</v>
          </cell>
        </row>
        <row r="72">
          <cell r="C72" t="str">
            <v>_68300_IT___Software_Consultancy</v>
          </cell>
        </row>
        <row r="73">
          <cell r="C73" t="str">
            <v>_68900_Misc_Professional_Fees</v>
          </cell>
        </row>
        <row r="74">
          <cell r="C74" t="str">
            <v>_70001_Hardware_Purchases</v>
          </cell>
        </row>
        <row r="75">
          <cell r="C75" t="str">
            <v>_70004_Software_Maintenance</v>
          </cell>
        </row>
        <row r="76">
          <cell r="C76" t="str">
            <v>_72005_Communications</v>
          </cell>
        </row>
        <row r="77">
          <cell r="C77" t="str">
            <v>_72007_Other_Equipment_Costs</v>
          </cell>
        </row>
        <row r="78">
          <cell r="C78" t="str">
            <v>_72100_Charitable_Donations</v>
          </cell>
        </row>
        <row r="79">
          <cell r="C79" t="str">
            <v>_73900_Misc_Overheads</v>
          </cell>
        </row>
        <row r="80">
          <cell r="C80" t="str">
            <v>_90008_Capex_Quality</v>
          </cell>
        </row>
      </sheetData>
      <sheetData sheetId="51"/>
      <sheetData sheetId="52"/>
      <sheetData sheetId="53"/>
      <sheetData sheetId="54"/>
      <sheetData sheetId="55"/>
      <sheetData sheetId="56">
        <row r="2">
          <cell r="J2">
            <v>0</v>
          </cell>
        </row>
        <row r="3">
          <cell r="J3" t="str">
            <v>7030Fiege net</v>
          </cell>
        </row>
        <row r="4">
          <cell r="J4" t="str">
            <v>7050Platzdasch</v>
          </cell>
        </row>
        <row r="5">
          <cell r="J5" t="str">
            <v>7080KundR Lager u.S.</v>
          </cell>
        </row>
      </sheetData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>
        <row r="3">
          <cell r="G3" t="str">
            <v>Andrew Cowan*</v>
          </cell>
        </row>
        <row r="4">
          <cell r="G4" t="str">
            <v>David Smith*</v>
          </cell>
        </row>
        <row r="5">
          <cell r="G5" t="str">
            <v>Kieran Gowing*</v>
          </cell>
        </row>
      </sheetData>
      <sheetData sheetId="66"/>
      <sheetData sheetId="67"/>
      <sheetData sheetId="68"/>
      <sheetData sheetId="69">
        <row r="3">
          <cell r="E3" t="str">
            <v>DEBORAH HONIG</v>
          </cell>
        </row>
        <row r="4">
          <cell r="E4" t="str">
            <v>JANICE WONG</v>
          </cell>
        </row>
        <row r="5">
          <cell r="E5" t="str">
            <v>MENA HATCHMAN</v>
          </cell>
        </row>
        <row r="6">
          <cell r="E6" t="str">
            <v>Sashi Smith</v>
          </cell>
        </row>
      </sheetData>
    </sheetDataSet>
  </externalBook>
</externalLink>
</file>

<file path=xl/externalLinks/externalLink16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Datasheet"/>
      <sheetName val="P&amp;L SUMMARY"/>
      <sheetName val="COVER"/>
      <sheetName val="FY Consol Soft "/>
      <sheetName val="FY Consol Hard Vs LE1"/>
      <sheetName val="ret2"/>
      <sheetName val="ret2 (2)"/>
      <sheetName val="Sheet1"/>
      <sheetName val="Full Year Summary"/>
      <sheetName val="NI STG"/>
      <sheetName val="NI EUR"/>
      <sheetName val="brands"/>
      <sheetName val="P&amp;L_SUMMARY8"/>
      <sheetName val="FY_Consol_Soft_8"/>
      <sheetName val="FY_Consol_Hard_Vs_LE18"/>
      <sheetName val="ret2_(2)8"/>
      <sheetName val="Full_Year_Summary8"/>
      <sheetName val="NI_STG8"/>
      <sheetName val="NI_EUR8"/>
      <sheetName val="P&amp;L_SUMMARY"/>
      <sheetName val="FY_Consol_Soft_"/>
      <sheetName val="FY_Consol_Hard_Vs_LE1"/>
      <sheetName val="ret2_(2)"/>
      <sheetName val="Full_Year_Summary"/>
      <sheetName val="NI_STG"/>
      <sheetName val="NI_EUR"/>
      <sheetName val="P&amp;L_SUMMARY2"/>
      <sheetName val="FY_Consol_Soft_2"/>
      <sheetName val="FY_Consol_Hard_Vs_LE12"/>
      <sheetName val="ret2_(2)2"/>
      <sheetName val="Full_Year_Summary2"/>
      <sheetName val="NI_STG2"/>
      <sheetName val="NI_EUR2"/>
      <sheetName val="P&amp;L_SUMMARY1"/>
      <sheetName val="FY_Consol_Soft_1"/>
      <sheetName val="FY_Consol_Hard_Vs_LE11"/>
      <sheetName val="ret2_(2)1"/>
      <sheetName val="Full_Year_Summary1"/>
      <sheetName val="NI_STG1"/>
      <sheetName val="NI_EUR1"/>
      <sheetName val="P&amp;L_SUMMARY3"/>
      <sheetName val="FY_Consol_Soft_3"/>
      <sheetName val="FY_Consol_Hard_Vs_LE13"/>
      <sheetName val="ret2_(2)3"/>
      <sheetName val="Full_Year_Summary3"/>
      <sheetName val="NI_STG3"/>
      <sheetName val="NI_EUR3"/>
      <sheetName val="P&amp;L_SUMMARY4"/>
      <sheetName val="FY_Consol_Soft_4"/>
      <sheetName val="FY_Consol_Hard_Vs_LE14"/>
      <sheetName val="ret2_(2)4"/>
      <sheetName val="Full_Year_Summary4"/>
      <sheetName val="NI_STG4"/>
      <sheetName val="NI_EUR4"/>
      <sheetName val="P&amp;L_SUMMARY5"/>
      <sheetName val="FY_Consol_Soft_5"/>
      <sheetName val="FY_Consol_Hard_Vs_LE15"/>
      <sheetName val="ret2_(2)5"/>
      <sheetName val="Full_Year_Summary5"/>
      <sheetName val="NI_STG5"/>
      <sheetName val="NI_EUR5"/>
      <sheetName val="P&amp;L_SUMMARY7"/>
      <sheetName val="FY_Consol_Soft_7"/>
      <sheetName val="FY_Consol_Hard_Vs_LE17"/>
      <sheetName val="ret2_(2)7"/>
      <sheetName val="Full_Year_Summary7"/>
      <sheetName val="NI_STG7"/>
      <sheetName val="NI_EUR7"/>
      <sheetName val="P&amp;L_SUMMARY6"/>
      <sheetName val="FY_Consol_Soft_6"/>
      <sheetName val="FY_Consol_Hard_Vs_LE16"/>
      <sheetName val="ret2_(2)6"/>
      <sheetName val="Full_Year_Summary6"/>
      <sheetName val="NI_STG6"/>
      <sheetName val="NI_EUR6"/>
      <sheetName val="P&amp;L_SUMMARY9"/>
      <sheetName val="FY_Consol_Soft_9"/>
      <sheetName val="FY_Consol_Hard_Vs_LE19"/>
      <sheetName val="ret2_(2)9"/>
      <sheetName val="Full_Year_Summary9"/>
      <sheetName val="NI_STG9"/>
      <sheetName val="NI_EUR9"/>
      <sheetName val="P&amp;L_SUMMARY10"/>
      <sheetName val="FY_Consol_Soft_10"/>
      <sheetName val="FY_Consol_Hard_Vs_LE110"/>
      <sheetName val="ret2_(2)10"/>
      <sheetName val="Full_Year_Summary10"/>
      <sheetName val="NI_STG10"/>
      <sheetName val="NI_EUR10"/>
      <sheetName val="P&amp;L_SUMMARY13"/>
      <sheetName val="FY_Consol_Soft_13"/>
      <sheetName val="FY_Consol_Hard_Vs_LE113"/>
      <sheetName val="ret2_(2)13"/>
      <sheetName val="Full_Year_Summary13"/>
      <sheetName val="NI_STG13"/>
      <sheetName val="NI_EUR13"/>
      <sheetName val="P&amp;L_SUMMARY11"/>
      <sheetName val="FY_Consol_Soft_11"/>
      <sheetName val="FY_Consol_Hard_Vs_LE111"/>
      <sheetName val="ret2_(2)11"/>
      <sheetName val="Full_Year_Summary11"/>
      <sheetName val="NI_STG11"/>
      <sheetName val="NI_EUR11"/>
      <sheetName val="P&amp;L_SUMMARY12"/>
      <sheetName val="FY_Consol_Soft_12"/>
      <sheetName val="FY_Consol_Hard_Vs_LE112"/>
      <sheetName val="ret2_(2)12"/>
      <sheetName val="Full_Year_Summary12"/>
      <sheetName val="NI_STG12"/>
      <sheetName val="NI_EUR12"/>
      <sheetName val="P&amp;L_SUMMARY15"/>
      <sheetName val="FY_Consol_Soft_15"/>
      <sheetName val="FY_Consol_Hard_Vs_LE115"/>
      <sheetName val="ret2_(2)15"/>
      <sheetName val="Full_Year_Summary15"/>
      <sheetName val="NI_STG15"/>
      <sheetName val="NI_EUR15"/>
      <sheetName val="P&amp;L_SUMMARY14"/>
      <sheetName val="FY_Consol_Soft_14"/>
      <sheetName val="FY_Consol_Hard_Vs_LE114"/>
      <sheetName val="ret2_(2)14"/>
      <sheetName val="Full_Year_Summary14"/>
      <sheetName val="NI_STG14"/>
      <sheetName val="NI_EUR14"/>
      <sheetName val="P&amp;L_SUMMARY16"/>
      <sheetName val="FY_Consol_Soft_16"/>
      <sheetName val="FY_Consol_Hard_Vs_LE116"/>
      <sheetName val="ret2_(2)16"/>
      <sheetName val="Full_Year_Summary16"/>
      <sheetName val="NI_STG16"/>
      <sheetName val="NI_EUR16"/>
      <sheetName val="P&amp;L_SUMMARY17"/>
      <sheetName val="FY_Consol_Soft_17"/>
      <sheetName val="FY_Consol_Hard_Vs_LE117"/>
      <sheetName val="ret2_(2)17"/>
      <sheetName val="Full_Year_Summary17"/>
      <sheetName val="NI_STG17"/>
      <sheetName val="NI_EUR17"/>
      <sheetName val="P&amp;L_SUMMARY18"/>
      <sheetName val="FY_Consol_Soft_18"/>
      <sheetName val="FY_Consol_Hard_Vs_LE118"/>
      <sheetName val="ret2_(2)18"/>
      <sheetName val="Full_Year_Summary18"/>
      <sheetName val="NI_STG18"/>
      <sheetName val="NI_EUR18"/>
      <sheetName val="P&amp;L_SUMMARY23"/>
      <sheetName val="FY_Consol_Soft_23"/>
      <sheetName val="FY_Consol_Hard_Vs_LE123"/>
      <sheetName val="ret2_(2)23"/>
      <sheetName val="Full_Year_Summary23"/>
      <sheetName val="NI_STG23"/>
      <sheetName val="NI_EUR23"/>
      <sheetName val="P&amp;L_SUMMARY19"/>
      <sheetName val="FY_Consol_Soft_19"/>
      <sheetName val="FY_Consol_Hard_Vs_LE119"/>
      <sheetName val="ret2_(2)19"/>
      <sheetName val="Full_Year_Summary19"/>
      <sheetName val="NI_STG19"/>
      <sheetName val="NI_EUR19"/>
      <sheetName val="P&amp;L_SUMMARY20"/>
      <sheetName val="FY_Consol_Soft_20"/>
      <sheetName val="FY_Consol_Hard_Vs_LE120"/>
      <sheetName val="ret2_(2)20"/>
      <sheetName val="Full_Year_Summary20"/>
      <sheetName val="NI_STG20"/>
      <sheetName val="NI_EUR20"/>
      <sheetName val="P&amp;L_SUMMARY21"/>
      <sheetName val="FY_Consol_Soft_21"/>
      <sheetName val="FY_Consol_Hard_Vs_LE121"/>
      <sheetName val="ret2_(2)21"/>
      <sheetName val="Full_Year_Summary21"/>
      <sheetName val="NI_STG21"/>
      <sheetName val="NI_EUR21"/>
      <sheetName val="P&amp;L_SUMMARY22"/>
      <sheetName val="FY_Consol_Soft_22"/>
      <sheetName val="FY_Consol_Hard_Vs_LE122"/>
      <sheetName val="ret2_(2)22"/>
      <sheetName val="Full_Year_Summary22"/>
      <sheetName val="NI_STG22"/>
      <sheetName val="NI_EUR22"/>
      <sheetName val="P&amp;L_SUMMARY24"/>
      <sheetName val="FY_Consol_Soft_24"/>
      <sheetName val="FY_Consol_Hard_Vs_LE124"/>
      <sheetName val="ret2_(2)24"/>
      <sheetName val="Full_Year_Summary24"/>
      <sheetName val="NI_STG24"/>
      <sheetName val="NI_EUR24"/>
      <sheetName val="P&amp;L_SUMMARY25"/>
      <sheetName val="FY_Consol_Soft_25"/>
      <sheetName val="FY_Consol_Hard_Vs_LE125"/>
      <sheetName val="ret2_(2)25"/>
      <sheetName val="Full_Year_Summary25"/>
      <sheetName val="NI_STG25"/>
      <sheetName val="NI_EUR25"/>
      <sheetName val="P&amp;L_SUMMARY26"/>
      <sheetName val="FY_Consol_Soft_26"/>
      <sheetName val="FY_Consol_Hard_Vs_LE126"/>
      <sheetName val="ret2_(2)26"/>
      <sheetName val="Full_Year_Summary26"/>
      <sheetName val="NI_STG26"/>
      <sheetName val="NI_EUR26"/>
      <sheetName val="P&amp;L_SUMMARY27"/>
      <sheetName val="FY_Consol_Soft_27"/>
      <sheetName val="FY_Consol_Hard_Vs_LE127"/>
      <sheetName val="ret2_(2)27"/>
      <sheetName val="Full_Year_Summary27"/>
      <sheetName val="NI_STG27"/>
      <sheetName val="NI_EUR27"/>
      <sheetName val="P&amp;L_SUMMARY28"/>
      <sheetName val="FY_Consol_Soft_28"/>
      <sheetName val="FY_Consol_Hard_Vs_LE128"/>
      <sheetName val="ret2_(2)28"/>
      <sheetName val="Full_Year_Summary28"/>
      <sheetName val="NI_STG28"/>
      <sheetName val="NI_EUR28"/>
      <sheetName val="P&amp;L_SUMMARY30"/>
      <sheetName val="FY_Consol_Soft_30"/>
      <sheetName val="FY_Consol_Hard_Vs_LE130"/>
      <sheetName val="ret2_(2)30"/>
      <sheetName val="Full_Year_Summary30"/>
      <sheetName val="NI_STG30"/>
      <sheetName val="NI_EUR30"/>
      <sheetName val="P&amp;L_SUMMARY29"/>
      <sheetName val="FY_Consol_Soft_29"/>
      <sheetName val="FY_Consol_Hard_Vs_LE129"/>
      <sheetName val="ret2_(2)29"/>
      <sheetName val="Full_Year_Summary29"/>
      <sheetName val="NI_STG29"/>
      <sheetName val="NI_EUR29"/>
      <sheetName val="P&amp;L_SUMMARY31"/>
      <sheetName val="FY_Consol_Soft_31"/>
      <sheetName val="FY_Consol_Hard_Vs_LE131"/>
      <sheetName val="ret2_(2)31"/>
      <sheetName val="Full_Year_Summary31"/>
      <sheetName val="NI_STG31"/>
      <sheetName val="NI_EUR3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/>
      <sheetData sheetId="10" refreshError="1"/>
      <sheetData sheetId="11" refreshError="1">
        <row r="3">
          <cell r="B3" t="str">
            <v>Guinness</v>
          </cell>
        </row>
        <row r="4">
          <cell r="B4" t="str">
            <v>Budweiser</v>
          </cell>
        </row>
        <row r="5">
          <cell r="B5" t="str">
            <v>Carlsberg</v>
          </cell>
        </row>
        <row r="6">
          <cell r="B6" t="str">
            <v>Harp</v>
          </cell>
        </row>
        <row r="7">
          <cell r="B7" t="str">
            <v>Smithwicks</v>
          </cell>
        </row>
        <row r="8">
          <cell r="B8" t="str">
            <v>Other Beer</v>
          </cell>
        </row>
        <row r="9">
          <cell r="B9" t="str">
            <v>Smirnoff</v>
          </cell>
        </row>
        <row r="10">
          <cell r="B10" t="str">
            <v>Baileys</v>
          </cell>
        </row>
        <row r="11">
          <cell r="B11" t="str">
            <v>Gordons</v>
          </cell>
        </row>
        <row r="12">
          <cell r="B12" t="str">
            <v>Other Spirits</v>
          </cell>
        </row>
        <row r="13">
          <cell r="B13" t="str">
            <v>RTDs</v>
          </cell>
        </row>
        <row r="14">
          <cell r="B14" t="str">
            <v>NI Wines</v>
          </cell>
        </row>
        <row r="15">
          <cell r="B15" t="str">
            <v>NI Minerals</v>
          </cell>
        </row>
        <row r="16">
          <cell r="B16" t="str">
            <v>A&amp;P</v>
          </cell>
        </row>
        <row r="17">
          <cell r="B17" t="str">
            <v>Overheads</v>
          </cell>
        </row>
        <row r="18">
          <cell r="B18" t="str">
            <v>OIE</v>
          </cell>
        </row>
      </sheetData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/>
      <sheetData sheetId="95"/>
      <sheetData sheetId="96"/>
      <sheetData sheetId="97"/>
      <sheetData sheetId="98"/>
      <sheetData sheetId="99"/>
      <sheetData sheetId="100"/>
      <sheetData sheetId="101"/>
      <sheetData sheetId="102"/>
      <sheetData sheetId="103"/>
      <sheetData sheetId="104"/>
      <sheetData sheetId="105"/>
      <sheetData sheetId="106"/>
      <sheetData sheetId="107"/>
      <sheetData sheetId="108"/>
      <sheetData sheetId="109"/>
      <sheetData sheetId="110"/>
      <sheetData sheetId="111"/>
      <sheetData sheetId="112"/>
      <sheetData sheetId="113"/>
      <sheetData sheetId="114"/>
      <sheetData sheetId="115"/>
      <sheetData sheetId="116"/>
      <sheetData sheetId="117"/>
      <sheetData sheetId="118"/>
      <sheetData sheetId="119"/>
      <sheetData sheetId="120"/>
      <sheetData sheetId="121"/>
      <sheetData sheetId="122"/>
      <sheetData sheetId="123"/>
      <sheetData sheetId="124"/>
      <sheetData sheetId="125"/>
      <sheetData sheetId="126"/>
      <sheetData sheetId="127"/>
      <sheetData sheetId="128"/>
      <sheetData sheetId="129"/>
      <sheetData sheetId="130"/>
      <sheetData sheetId="131"/>
      <sheetData sheetId="132"/>
      <sheetData sheetId="133"/>
      <sheetData sheetId="134"/>
      <sheetData sheetId="135"/>
      <sheetData sheetId="136"/>
      <sheetData sheetId="137"/>
      <sheetData sheetId="138"/>
      <sheetData sheetId="139"/>
      <sheetData sheetId="140"/>
      <sheetData sheetId="141"/>
      <sheetData sheetId="142"/>
      <sheetData sheetId="143"/>
      <sheetData sheetId="144"/>
      <sheetData sheetId="145"/>
      <sheetData sheetId="146"/>
      <sheetData sheetId="147"/>
      <sheetData sheetId="148"/>
      <sheetData sheetId="149"/>
      <sheetData sheetId="150"/>
      <sheetData sheetId="151"/>
      <sheetData sheetId="152"/>
      <sheetData sheetId="153"/>
      <sheetData sheetId="154"/>
      <sheetData sheetId="155"/>
      <sheetData sheetId="156"/>
      <sheetData sheetId="157"/>
      <sheetData sheetId="158"/>
      <sheetData sheetId="159"/>
      <sheetData sheetId="160"/>
      <sheetData sheetId="161"/>
      <sheetData sheetId="162"/>
      <sheetData sheetId="163"/>
      <sheetData sheetId="164"/>
      <sheetData sheetId="165"/>
      <sheetData sheetId="166"/>
      <sheetData sheetId="167"/>
      <sheetData sheetId="168"/>
      <sheetData sheetId="169"/>
      <sheetData sheetId="170"/>
      <sheetData sheetId="171"/>
      <sheetData sheetId="172"/>
      <sheetData sheetId="173"/>
      <sheetData sheetId="174"/>
      <sheetData sheetId="175"/>
      <sheetData sheetId="176"/>
      <sheetData sheetId="177"/>
      <sheetData sheetId="178"/>
      <sheetData sheetId="179"/>
      <sheetData sheetId="180"/>
      <sheetData sheetId="181"/>
      <sheetData sheetId="182"/>
      <sheetData sheetId="183"/>
      <sheetData sheetId="184"/>
      <sheetData sheetId="185"/>
      <sheetData sheetId="186"/>
      <sheetData sheetId="187"/>
      <sheetData sheetId="188"/>
      <sheetData sheetId="189"/>
      <sheetData sheetId="190"/>
      <sheetData sheetId="191"/>
      <sheetData sheetId="192"/>
      <sheetData sheetId="193"/>
      <sheetData sheetId="194"/>
      <sheetData sheetId="195"/>
      <sheetData sheetId="196"/>
      <sheetData sheetId="197"/>
      <sheetData sheetId="198"/>
      <sheetData sheetId="199"/>
      <sheetData sheetId="200"/>
      <sheetData sheetId="201"/>
      <sheetData sheetId="202"/>
      <sheetData sheetId="203"/>
      <sheetData sheetId="204"/>
      <sheetData sheetId="205"/>
      <sheetData sheetId="206"/>
      <sheetData sheetId="207"/>
      <sheetData sheetId="208"/>
      <sheetData sheetId="209"/>
      <sheetData sheetId="210"/>
      <sheetData sheetId="211"/>
      <sheetData sheetId="212"/>
      <sheetData sheetId="213"/>
      <sheetData sheetId="214"/>
      <sheetData sheetId="215"/>
      <sheetData sheetId="216"/>
      <sheetData sheetId="217"/>
      <sheetData sheetId="218"/>
      <sheetData sheetId="219"/>
      <sheetData sheetId="220"/>
      <sheetData sheetId="221"/>
      <sheetData sheetId="222"/>
      <sheetData sheetId="223"/>
      <sheetData sheetId="224"/>
      <sheetData sheetId="225"/>
      <sheetData sheetId="226"/>
      <sheetData sheetId="227"/>
      <sheetData sheetId="228"/>
      <sheetData sheetId="229"/>
      <sheetData sheetId="230"/>
      <sheetData sheetId="231"/>
      <sheetData sheetId="232"/>
      <sheetData sheetId="233"/>
      <sheetData sheetId="234"/>
      <sheetData sheetId="235"/>
    </sheetDataSet>
  </externalBook>
</externalLink>
</file>

<file path=xl/externalLinks/externalLink17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Notes "/>
      <sheetName val="Detail"/>
      <sheetName val="Deptn"/>
      <sheetName val="NewVols"/>
      <sheetName val="Genie"/>
      <sheetName val="Summary"/>
      <sheetName val="HQ"/>
      <sheetName val="Costs PHOC"/>
      <sheetName val="Data"/>
      <sheetName val="Overhead Frees"/>
      <sheetName val="ESB 38 kV Rates"/>
      <sheetName val="Bulkcost"/>
      <sheetName val="Assume"/>
      <sheetName val="Notes_"/>
      <sheetName val="Costs_PHOC"/>
      <sheetName val="Overhead_Frees"/>
      <sheetName val="ESB_38_kV_Rates"/>
      <sheetName val="Notes_1"/>
      <sheetName val="Costs_PHOC1"/>
      <sheetName val="Overhead_Frees1"/>
      <sheetName val="ESB_38_kV_Rates1"/>
      <sheetName val="brands"/>
      <sheetName val="Notes_2"/>
      <sheetName val="Costs_PHOC2"/>
      <sheetName val="Overhead_Frees2"/>
      <sheetName val="ESB_38_kV_Rates2"/>
      <sheetName val="Notes_3"/>
      <sheetName val="Costs_PHOC3"/>
      <sheetName val="Overhead_Frees3"/>
      <sheetName val="ESB_38_kV_Rates3"/>
      <sheetName val="Notes_4"/>
      <sheetName val="Costs_PHOC4"/>
      <sheetName val="Overhead_Frees4"/>
      <sheetName val="ESB_38_kV_Rates4"/>
      <sheetName val="ActiveDist0703"/>
      <sheetName val="FA recon"/>
      <sheetName val="Notes_5"/>
      <sheetName val="Costs_PHOC5"/>
      <sheetName val="Overhead_Frees5"/>
      <sheetName val="ESB_38_kV_Rates5"/>
      <sheetName val="Notes_6"/>
      <sheetName val="Costs_PHOC6"/>
      <sheetName val="Overhead_Frees6"/>
      <sheetName val="ESB_38_kV_Rates6"/>
      <sheetName val="Notes_7"/>
      <sheetName val="Costs_PHOC7"/>
      <sheetName val="Overhead_Frees7"/>
      <sheetName val="ESB_38_kV_Rates7"/>
      <sheetName val="Notes_8"/>
      <sheetName val="Costs_PHOC8"/>
      <sheetName val="Overhead_Frees8"/>
      <sheetName val="ESB_38_kV_Rates8"/>
      <sheetName val="Notes_9"/>
      <sheetName val="Costs_PHOC9"/>
      <sheetName val="Overhead_Frees9"/>
      <sheetName val="ESB_38_kV_Rates9"/>
      <sheetName val="Notes_10"/>
      <sheetName val="Costs_PHOC10"/>
      <sheetName val="Overhead_Frees10"/>
      <sheetName val="ESB_38_kV_Rates10"/>
      <sheetName val="Notes_11"/>
      <sheetName val="Costs_PHOC11"/>
      <sheetName val="Overhead_Frees11"/>
      <sheetName val="ESB_38_kV_Rates11"/>
      <sheetName val="Notes_12"/>
      <sheetName val="Costs_PHOC12"/>
      <sheetName val="Overhead_Frees12"/>
      <sheetName val="ESB_38_kV_Rates12"/>
      <sheetName val="Notes_13"/>
      <sheetName val="Costs_PHOC13"/>
      <sheetName val="Overhead_Frees13"/>
      <sheetName val="ESB_38_kV_Rates13"/>
      <sheetName val="Notes_14"/>
      <sheetName val="Costs_PHOC14"/>
      <sheetName val="Overhead_Frees14"/>
      <sheetName val="ESB_38_kV_Rates14"/>
      <sheetName val="Notes_15"/>
      <sheetName val="Costs_PHOC15"/>
      <sheetName val="Overhead_Frees15"/>
      <sheetName val="ESB_38_kV_Rates15"/>
      <sheetName val="Notes_17"/>
      <sheetName val="Costs_PHOC17"/>
      <sheetName val="Overhead_Frees17"/>
      <sheetName val="ESB_38_kV_Rates17"/>
      <sheetName val="Notes_16"/>
      <sheetName val="Costs_PHOC16"/>
      <sheetName val="Overhead_Frees16"/>
      <sheetName val="ESB_38_kV_Rates16"/>
      <sheetName val="Notes_18"/>
      <sheetName val="Costs_PHOC18"/>
      <sheetName val="Overhead_Frees18"/>
      <sheetName val="ESB_38_kV_Rates18"/>
      <sheetName val="Notes_19"/>
      <sheetName val="Costs_PHOC19"/>
      <sheetName val="Overhead_Frees19"/>
      <sheetName val="ESB_38_kV_Rates19"/>
    </sheetNames>
    <sheetDataSet>
      <sheetData sheetId="0" refreshError="1"/>
      <sheetData sheetId="1" refreshError="1"/>
      <sheetData sheetId="2" refreshError="1">
        <row r="1">
          <cell r="A1" t="str">
            <v>Ind</v>
          </cell>
          <cell r="B1" t="str">
            <v>Keg Depreciation</v>
          </cell>
        </row>
        <row r="2">
          <cell r="A2">
            <v>2001</v>
          </cell>
          <cell r="B2">
            <v>5.7983667306259443</v>
          </cell>
        </row>
        <row r="3">
          <cell r="A3">
            <v>2002</v>
          </cell>
          <cell r="B3">
            <v>0</v>
          </cell>
        </row>
        <row r="4">
          <cell r="A4">
            <v>2003</v>
          </cell>
          <cell r="B4">
            <v>5.7983667306259443</v>
          </cell>
        </row>
        <row r="5">
          <cell r="A5">
            <v>2004</v>
          </cell>
          <cell r="B5">
            <v>0</v>
          </cell>
        </row>
        <row r="6">
          <cell r="A6">
            <v>2005</v>
          </cell>
          <cell r="B6">
            <v>2.947612490142768</v>
          </cell>
        </row>
        <row r="7">
          <cell r="A7">
            <v>2006</v>
          </cell>
          <cell r="B7">
            <v>0</v>
          </cell>
        </row>
        <row r="8">
          <cell r="A8">
            <v>2007</v>
          </cell>
          <cell r="B8">
            <v>0</v>
          </cell>
        </row>
        <row r="9">
          <cell r="A9">
            <v>2008</v>
          </cell>
          <cell r="B9">
            <v>2.9476124901427676</v>
          </cell>
        </row>
        <row r="10">
          <cell r="A10">
            <v>2009</v>
          </cell>
          <cell r="B10">
            <v>2.947612490142768</v>
          </cell>
        </row>
        <row r="11">
          <cell r="A11">
            <v>2010</v>
          </cell>
          <cell r="B11">
            <v>0</v>
          </cell>
        </row>
        <row r="12">
          <cell r="A12">
            <v>2011</v>
          </cell>
          <cell r="B12">
            <v>0</v>
          </cell>
        </row>
        <row r="13">
          <cell r="A13">
            <v>2012</v>
          </cell>
          <cell r="B13">
            <v>5.7983667306259443</v>
          </cell>
        </row>
        <row r="14">
          <cell r="A14">
            <v>2013</v>
          </cell>
          <cell r="B14">
            <v>0</v>
          </cell>
        </row>
        <row r="15">
          <cell r="A15">
            <v>2014</v>
          </cell>
          <cell r="B15">
            <v>5.7983667306259443</v>
          </cell>
        </row>
        <row r="16">
          <cell r="A16">
            <v>2015</v>
          </cell>
          <cell r="B16">
            <v>0</v>
          </cell>
        </row>
        <row r="17">
          <cell r="A17">
            <v>2016</v>
          </cell>
          <cell r="B17">
            <v>0</v>
          </cell>
        </row>
        <row r="18">
          <cell r="A18">
            <v>2017</v>
          </cell>
          <cell r="B18">
            <v>5.7983667306259434</v>
          </cell>
        </row>
        <row r="19">
          <cell r="A19">
            <v>2018</v>
          </cell>
          <cell r="B19">
            <v>5.7983667306259443</v>
          </cell>
        </row>
        <row r="20">
          <cell r="A20">
            <v>2019</v>
          </cell>
          <cell r="B20">
            <v>0</v>
          </cell>
        </row>
        <row r="21">
          <cell r="A21">
            <v>2020</v>
          </cell>
          <cell r="B21">
            <v>5.7983667306259443</v>
          </cell>
        </row>
        <row r="22">
          <cell r="A22">
            <v>2021</v>
          </cell>
          <cell r="B22">
            <v>5.7983667306259443</v>
          </cell>
        </row>
        <row r="23">
          <cell r="A23">
            <v>2022</v>
          </cell>
          <cell r="B23">
            <v>0</v>
          </cell>
        </row>
        <row r="24">
          <cell r="A24">
            <v>2023</v>
          </cell>
          <cell r="B24">
            <v>0</v>
          </cell>
        </row>
        <row r="25">
          <cell r="A25">
            <v>2024</v>
          </cell>
          <cell r="B25">
            <v>5.7983667306259443</v>
          </cell>
        </row>
        <row r="26">
          <cell r="A26">
            <v>2025</v>
          </cell>
          <cell r="B26">
            <v>5.7983667306259443</v>
          </cell>
        </row>
        <row r="27">
          <cell r="A27">
            <v>2026</v>
          </cell>
          <cell r="B27">
            <v>2.947612490142768</v>
          </cell>
        </row>
        <row r="28">
          <cell r="A28">
            <v>2027</v>
          </cell>
          <cell r="B28">
            <v>0</v>
          </cell>
        </row>
        <row r="29">
          <cell r="A29">
            <v>2028</v>
          </cell>
          <cell r="B29">
            <v>0</v>
          </cell>
        </row>
        <row r="30">
          <cell r="A30">
            <v>2029</v>
          </cell>
          <cell r="B30">
            <v>2.9476124901427676</v>
          </cell>
        </row>
        <row r="31">
          <cell r="A31">
            <v>2030</v>
          </cell>
          <cell r="B31">
            <v>0</v>
          </cell>
        </row>
        <row r="32">
          <cell r="A32">
            <v>2031</v>
          </cell>
          <cell r="B32">
            <v>0</v>
          </cell>
        </row>
        <row r="33">
          <cell r="A33">
            <v>2032</v>
          </cell>
          <cell r="B33">
            <v>0</v>
          </cell>
        </row>
        <row r="34">
          <cell r="A34">
            <v>2033</v>
          </cell>
          <cell r="B34">
            <v>0</v>
          </cell>
        </row>
        <row r="35">
          <cell r="A35">
            <v>2034</v>
          </cell>
          <cell r="B35">
            <v>3.0192205277172599</v>
          </cell>
        </row>
        <row r="36">
          <cell r="A36">
            <v>2035</v>
          </cell>
          <cell r="B36">
            <v>0</v>
          </cell>
        </row>
        <row r="37">
          <cell r="A37">
            <v>2036</v>
          </cell>
          <cell r="B37">
            <v>0</v>
          </cell>
        </row>
        <row r="38">
          <cell r="A38">
            <v>2037</v>
          </cell>
          <cell r="B38">
            <v>0</v>
          </cell>
        </row>
        <row r="39">
          <cell r="A39">
            <v>2038</v>
          </cell>
          <cell r="B39">
            <v>0</v>
          </cell>
        </row>
        <row r="40">
          <cell r="A40">
            <v>2039</v>
          </cell>
          <cell r="B40">
            <v>3.0192205277172595</v>
          </cell>
        </row>
        <row r="41">
          <cell r="A41">
            <v>2040</v>
          </cell>
          <cell r="B41">
            <v>0</v>
          </cell>
        </row>
        <row r="42">
          <cell r="A42">
            <v>2041</v>
          </cell>
          <cell r="B42">
            <v>3.0192205277172599</v>
          </cell>
        </row>
        <row r="43">
          <cell r="A43">
            <v>2042</v>
          </cell>
          <cell r="B43">
            <v>0</v>
          </cell>
        </row>
        <row r="44">
          <cell r="A44">
            <v>2043</v>
          </cell>
          <cell r="B44">
            <v>0</v>
          </cell>
        </row>
        <row r="45">
          <cell r="A45">
            <v>2044</v>
          </cell>
          <cell r="B45">
            <v>3.0192205277172599</v>
          </cell>
        </row>
        <row r="46">
          <cell r="A46">
            <v>2045</v>
          </cell>
          <cell r="B46">
            <v>5.7983667306259443</v>
          </cell>
        </row>
        <row r="47">
          <cell r="A47">
            <v>2046</v>
          </cell>
          <cell r="B47">
            <v>0</v>
          </cell>
        </row>
        <row r="48">
          <cell r="A48">
            <v>2047</v>
          </cell>
          <cell r="B48">
            <v>5.7983667306259434</v>
          </cell>
        </row>
        <row r="49">
          <cell r="A49">
            <v>2048</v>
          </cell>
          <cell r="B49">
            <v>2.947612490142768</v>
          </cell>
        </row>
        <row r="50">
          <cell r="A50">
            <v>2049</v>
          </cell>
          <cell r="B50">
            <v>0</v>
          </cell>
        </row>
        <row r="51">
          <cell r="A51">
            <v>2050</v>
          </cell>
          <cell r="B51">
            <v>0</v>
          </cell>
        </row>
        <row r="52">
          <cell r="A52">
            <v>2051</v>
          </cell>
          <cell r="B52">
            <v>2.947612490142768</v>
          </cell>
        </row>
        <row r="53">
          <cell r="A53">
            <v>2052</v>
          </cell>
          <cell r="B53">
            <v>0</v>
          </cell>
        </row>
        <row r="54">
          <cell r="A54">
            <v>2053</v>
          </cell>
          <cell r="B54">
            <v>0</v>
          </cell>
        </row>
        <row r="55">
          <cell r="A55">
            <v>2054</v>
          </cell>
          <cell r="B55">
            <v>2.947612490142768</v>
          </cell>
        </row>
        <row r="56">
          <cell r="A56">
            <v>2055</v>
          </cell>
          <cell r="B56">
            <v>5.7983667306259443</v>
          </cell>
        </row>
        <row r="57">
          <cell r="A57">
            <v>2056</v>
          </cell>
          <cell r="B57">
            <v>0</v>
          </cell>
        </row>
        <row r="58">
          <cell r="A58">
            <v>2057</v>
          </cell>
          <cell r="B58">
            <v>0</v>
          </cell>
        </row>
        <row r="59">
          <cell r="A59">
            <v>2058</v>
          </cell>
          <cell r="B59">
            <v>0</v>
          </cell>
        </row>
        <row r="60">
          <cell r="A60">
            <v>2059</v>
          </cell>
          <cell r="B60">
            <v>5.7983667306259434</v>
          </cell>
        </row>
        <row r="61">
          <cell r="A61">
            <v>2060</v>
          </cell>
          <cell r="B61">
            <v>0</v>
          </cell>
        </row>
        <row r="62">
          <cell r="A62">
            <v>2061</v>
          </cell>
          <cell r="B62">
            <v>5.7983667306259443</v>
          </cell>
        </row>
        <row r="63">
          <cell r="A63">
            <v>2062</v>
          </cell>
          <cell r="B63">
            <v>0</v>
          </cell>
        </row>
        <row r="64">
          <cell r="A64">
            <v>2063</v>
          </cell>
          <cell r="B64">
            <v>5.7983667306259434</v>
          </cell>
        </row>
        <row r="65">
          <cell r="A65">
            <v>2064</v>
          </cell>
          <cell r="B65">
            <v>0</v>
          </cell>
        </row>
        <row r="66">
          <cell r="A66">
            <v>2065</v>
          </cell>
          <cell r="B66">
            <v>0</v>
          </cell>
        </row>
        <row r="67">
          <cell r="A67">
            <v>2066</v>
          </cell>
          <cell r="B67">
            <v>5.7983667306259443</v>
          </cell>
        </row>
        <row r="68">
          <cell r="A68">
            <v>2067</v>
          </cell>
          <cell r="B68">
            <v>5.7983667306259434</v>
          </cell>
        </row>
        <row r="69">
          <cell r="A69">
            <v>2068</v>
          </cell>
          <cell r="B69">
            <v>0</v>
          </cell>
        </row>
        <row r="70">
          <cell r="A70">
            <v>2069</v>
          </cell>
          <cell r="B70">
            <v>0</v>
          </cell>
        </row>
        <row r="71">
          <cell r="A71">
            <v>2070</v>
          </cell>
          <cell r="B71">
            <v>0</v>
          </cell>
        </row>
        <row r="72">
          <cell r="A72">
            <v>2071</v>
          </cell>
          <cell r="B72">
            <v>5.7983667306259443</v>
          </cell>
        </row>
        <row r="73">
          <cell r="A73">
            <v>2072</v>
          </cell>
          <cell r="B73">
            <v>5.7983667306259443</v>
          </cell>
        </row>
        <row r="74">
          <cell r="A74">
            <v>2073</v>
          </cell>
          <cell r="B74">
            <v>0</v>
          </cell>
        </row>
        <row r="75">
          <cell r="A75">
            <v>2074</v>
          </cell>
          <cell r="B75">
            <v>0</v>
          </cell>
        </row>
        <row r="76">
          <cell r="A76">
            <v>2075</v>
          </cell>
          <cell r="B76">
            <v>5.7983667306259443</v>
          </cell>
        </row>
        <row r="77">
          <cell r="A77">
            <v>2076</v>
          </cell>
          <cell r="B77">
            <v>5.7983667306259434</v>
          </cell>
        </row>
        <row r="78">
          <cell r="A78">
            <v>2077</v>
          </cell>
          <cell r="B78">
            <v>0</v>
          </cell>
        </row>
        <row r="79">
          <cell r="A79">
            <v>2078</v>
          </cell>
          <cell r="B79">
            <v>5.7983667306259434</v>
          </cell>
        </row>
        <row r="80">
          <cell r="A80">
            <v>2079</v>
          </cell>
          <cell r="B80">
            <v>5.7983667306259434</v>
          </cell>
        </row>
        <row r="81">
          <cell r="A81">
            <v>2080</v>
          </cell>
          <cell r="B81">
            <v>5.7983667306259443</v>
          </cell>
        </row>
        <row r="82">
          <cell r="A82">
            <v>2081</v>
          </cell>
          <cell r="B82">
            <v>5.7983667306259434</v>
          </cell>
        </row>
        <row r="83">
          <cell r="A83">
            <v>2082</v>
          </cell>
          <cell r="B83">
            <v>0</v>
          </cell>
        </row>
        <row r="84">
          <cell r="A84">
            <v>2083</v>
          </cell>
          <cell r="B84">
            <v>0</v>
          </cell>
        </row>
        <row r="85">
          <cell r="A85">
            <v>2084</v>
          </cell>
          <cell r="B85">
            <v>0</v>
          </cell>
        </row>
        <row r="86">
          <cell r="A86">
            <v>2085</v>
          </cell>
          <cell r="B86">
            <v>5.7983667306259434</v>
          </cell>
        </row>
        <row r="87">
          <cell r="A87">
            <v>2086</v>
          </cell>
          <cell r="B87">
            <v>0</v>
          </cell>
        </row>
        <row r="88">
          <cell r="A88">
            <v>2087</v>
          </cell>
          <cell r="B88">
            <v>5.7983667306259443</v>
          </cell>
        </row>
        <row r="89">
          <cell r="A89">
            <v>2088</v>
          </cell>
          <cell r="B89">
            <v>0</v>
          </cell>
        </row>
        <row r="90">
          <cell r="A90">
            <v>2089</v>
          </cell>
          <cell r="B90">
            <v>0</v>
          </cell>
        </row>
        <row r="91">
          <cell r="A91">
            <v>2090</v>
          </cell>
          <cell r="B91">
            <v>5.7983667306259443</v>
          </cell>
        </row>
        <row r="92">
          <cell r="A92">
            <v>2091</v>
          </cell>
          <cell r="B92">
            <v>5.7983667306259434</v>
          </cell>
        </row>
        <row r="93">
          <cell r="A93">
            <v>2092</v>
          </cell>
          <cell r="B93">
            <v>0</v>
          </cell>
        </row>
        <row r="94">
          <cell r="A94">
            <v>2093</v>
          </cell>
          <cell r="B94">
            <v>0</v>
          </cell>
        </row>
        <row r="95">
          <cell r="A95">
            <v>2094</v>
          </cell>
          <cell r="B95">
            <v>0</v>
          </cell>
        </row>
        <row r="96">
          <cell r="A96">
            <v>2095</v>
          </cell>
          <cell r="B96">
            <v>0</v>
          </cell>
        </row>
        <row r="97">
          <cell r="A97">
            <v>2096</v>
          </cell>
          <cell r="B97">
            <v>5.7983667306259443</v>
          </cell>
        </row>
        <row r="98">
          <cell r="A98">
            <v>2097</v>
          </cell>
          <cell r="B98">
            <v>0</v>
          </cell>
        </row>
        <row r="99">
          <cell r="A99">
            <v>2098</v>
          </cell>
          <cell r="B99">
            <v>0</v>
          </cell>
        </row>
        <row r="100">
          <cell r="A100">
            <v>2099</v>
          </cell>
          <cell r="B100">
            <v>0.8455777951234017</v>
          </cell>
        </row>
        <row r="101">
          <cell r="A101">
            <v>2100</v>
          </cell>
          <cell r="B101">
            <v>0.84557779512340159</v>
          </cell>
        </row>
        <row r="102">
          <cell r="A102">
            <v>2101</v>
          </cell>
          <cell r="B102">
            <v>0.84557779512340181</v>
          </cell>
        </row>
        <row r="103">
          <cell r="A103">
            <v>2102</v>
          </cell>
          <cell r="B103">
            <v>0.84557779512340159</v>
          </cell>
        </row>
        <row r="104">
          <cell r="A104">
            <v>2103</v>
          </cell>
          <cell r="B104">
            <v>0.8455777951234017</v>
          </cell>
        </row>
        <row r="105">
          <cell r="A105">
            <v>2104</v>
          </cell>
          <cell r="B105">
            <v>0</v>
          </cell>
        </row>
        <row r="106">
          <cell r="A106">
            <v>2105</v>
          </cell>
          <cell r="B106">
            <v>0</v>
          </cell>
        </row>
        <row r="107">
          <cell r="A107">
            <v>2106</v>
          </cell>
          <cell r="B107">
            <v>0</v>
          </cell>
        </row>
        <row r="108">
          <cell r="A108">
            <v>2107</v>
          </cell>
          <cell r="B108">
            <v>0</v>
          </cell>
        </row>
        <row r="109">
          <cell r="A109">
            <v>2108</v>
          </cell>
          <cell r="B109">
            <v>0</v>
          </cell>
        </row>
        <row r="110">
          <cell r="A110">
            <v>2109</v>
          </cell>
          <cell r="B110">
            <v>0</v>
          </cell>
        </row>
        <row r="111">
          <cell r="A111">
            <v>2110</v>
          </cell>
          <cell r="B111">
            <v>0</v>
          </cell>
        </row>
        <row r="112">
          <cell r="A112">
            <v>2111</v>
          </cell>
          <cell r="B112">
            <v>0</v>
          </cell>
        </row>
        <row r="113">
          <cell r="A113">
            <v>2112</v>
          </cell>
          <cell r="B113">
            <v>0</v>
          </cell>
        </row>
        <row r="114">
          <cell r="A114">
            <v>2113</v>
          </cell>
          <cell r="B114">
            <v>0</v>
          </cell>
        </row>
        <row r="115">
          <cell r="A115">
            <v>2114</v>
          </cell>
          <cell r="B115">
            <v>0</v>
          </cell>
        </row>
        <row r="116">
          <cell r="A116">
            <v>2115</v>
          </cell>
          <cell r="B116">
            <v>0</v>
          </cell>
        </row>
        <row r="117">
          <cell r="A117">
            <v>2116</v>
          </cell>
          <cell r="B117">
            <v>0</v>
          </cell>
        </row>
        <row r="118">
          <cell r="A118">
            <v>2117</v>
          </cell>
          <cell r="B118">
            <v>0</v>
          </cell>
        </row>
        <row r="119">
          <cell r="A119">
            <v>2118</v>
          </cell>
          <cell r="B119">
            <v>0</v>
          </cell>
        </row>
        <row r="120">
          <cell r="A120">
            <v>2119</v>
          </cell>
          <cell r="B120">
            <v>0</v>
          </cell>
        </row>
        <row r="121">
          <cell r="A121">
            <v>2120</v>
          </cell>
          <cell r="B121">
            <v>0</v>
          </cell>
        </row>
        <row r="122">
          <cell r="A122">
            <v>2121</v>
          </cell>
          <cell r="B122">
            <v>0</v>
          </cell>
        </row>
        <row r="123">
          <cell r="A123">
            <v>2122</v>
          </cell>
          <cell r="B123">
            <v>0</v>
          </cell>
        </row>
        <row r="124">
          <cell r="A124">
            <v>2123</v>
          </cell>
          <cell r="B124">
            <v>0</v>
          </cell>
        </row>
        <row r="125">
          <cell r="A125">
            <v>2124</v>
          </cell>
          <cell r="B125">
            <v>5.7983667306259434</v>
          </cell>
        </row>
        <row r="126">
          <cell r="A126">
            <v>2125</v>
          </cell>
          <cell r="B126">
            <v>0</v>
          </cell>
        </row>
        <row r="127">
          <cell r="A127">
            <v>2126</v>
          </cell>
          <cell r="B127">
            <v>0</v>
          </cell>
        </row>
        <row r="128">
          <cell r="A128">
            <v>2127</v>
          </cell>
          <cell r="B128">
            <v>0</v>
          </cell>
        </row>
        <row r="129">
          <cell r="A129">
            <v>2128</v>
          </cell>
          <cell r="B129">
            <v>0</v>
          </cell>
        </row>
        <row r="130">
          <cell r="A130">
            <v>2129</v>
          </cell>
          <cell r="B130">
            <v>0</v>
          </cell>
        </row>
        <row r="131">
          <cell r="A131">
            <v>2130</v>
          </cell>
          <cell r="B131">
            <v>0</v>
          </cell>
        </row>
        <row r="132">
          <cell r="A132">
            <v>2131</v>
          </cell>
          <cell r="B132">
            <v>0</v>
          </cell>
        </row>
        <row r="133">
          <cell r="A133">
            <v>2132</v>
          </cell>
          <cell r="B133">
            <v>0</v>
          </cell>
        </row>
        <row r="134">
          <cell r="A134">
            <v>2133</v>
          </cell>
          <cell r="B134">
            <v>0</v>
          </cell>
        </row>
        <row r="135">
          <cell r="A135">
            <v>2134</v>
          </cell>
          <cell r="B135">
            <v>0</v>
          </cell>
        </row>
        <row r="136">
          <cell r="A136">
            <v>2135</v>
          </cell>
          <cell r="B136">
            <v>0</v>
          </cell>
        </row>
        <row r="137">
          <cell r="A137">
            <v>2136</v>
          </cell>
          <cell r="B137">
            <v>3.9701400312963928</v>
          </cell>
        </row>
        <row r="138">
          <cell r="A138">
            <v>2137</v>
          </cell>
          <cell r="B138">
            <v>3.20808521345299</v>
          </cell>
        </row>
        <row r="139">
          <cell r="A139">
            <v>2138</v>
          </cell>
          <cell r="B139">
            <v>0</v>
          </cell>
        </row>
        <row r="140">
          <cell r="A140">
            <v>2139</v>
          </cell>
          <cell r="B140">
            <v>0</v>
          </cell>
        </row>
        <row r="141">
          <cell r="A141">
            <v>2140</v>
          </cell>
          <cell r="B141">
            <v>0</v>
          </cell>
        </row>
        <row r="142">
          <cell r="A142">
            <v>2141</v>
          </cell>
          <cell r="B142">
            <v>0</v>
          </cell>
        </row>
        <row r="143">
          <cell r="A143">
            <v>2142</v>
          </cell>
          <cell r="B143">
            <v>0</v>
          </cell>
        </row>
        <row r="144">
          <cell r="A144">
            <v>2143</v>
          </cell>
          <cell r="B144">
            <v>0</v>
          </cell>
        </row>
        <row r="145">
          <cell r="A145">
            <v>2144</v>
          </cell>
          <cell r="B145">
            <v>0</v>
          </cell>
        </row>
        <row r="146">
          <cell r="A146">
            <v>2145</v>
          </cell>
          <cell r="B146">
            <v>0</v>
          </cell>
        </row>
        <row r="147">
          <cell r="A147">
            <v>2146</v>
          </cell>
          <cell r="B147">
            <v>0</v>
          </cell>
        </row>
        <row r="148">
          <cell r="A148">
            <v>2147</v>
          </cell>
          <cell r="B148">
            <v>0</v>
          </cell>
        </row>
        <row r="149">
          <cell r="A149">
            <v>2148</v>
          </cell>
          <cell r="B149">
            <v>0</v>
          </cell>
        </row>
        <row r="150">
          <cell r="A150">
            <v>2149</v>
          </cell>
          <cell r="B150">
            <v>0</v>
          </cell>
        </row>
        <row r="151">
          <cell r="A151">
            <v>2150</v>
          </cell>
          <cell r="B151">
            <v>0</v>
          </cell>
        </row>
        <row r="152">
          <cell r="A152">
            <v>2151</v>
          </cell>
          <cell r="B152">
            <v>0</v>
          </cell>
        </row>
        <row r="153">
          <cell r="A153">
            <v>2152</v>
          </cell>
          <cell r="B153">
            <v>5.7983667306259425</v>
          </cell>
        </row>
        <row r="154">
          <cell r="A154">
            <v>2153</v>
          </cell>
          <cell r="B154">
            <v>5.7983667306259443</v>
          </cell>
        </row>
        <row r="155">
          <cell r="A155">
            <v>2154</v>
          </cell>
          <cell r="B155">
            <v>5.7983667306259434</v>
          </cell>
        </row>
        <row r="156">
          <cell r="A156">
            <v>2155</v>
          </cell>
          <cell r="B156">
            <v>0</v>
          </cell>
        </row>
        <row r="157">
          <cell r="A157">
            <v>2156</v>
          </cell>
          <cell r="B157">
            <v>5.7983667306259443</v>
          </cell>
        </row>
        <row r="158">
          <cell r="A158">
            <v>2157</v>
          </cell>
          <cell r="B158">
            <v>2.9476124901427685</v>
          </cell>
        </row>
        <row r="159">
          <cell r="A159">
            <v>2158</v>
          </cell>
          <cell r="B159">
            <v>0</v>
          </cell>
        </row>
        <row r="160">
          <cell r="A160">
            <v>2159</v>
          </cell>
          <cell r="B160">
            <v>0</v>
          </cell>
        </row>
        <row r="161">
          <cell r="A161">
            <v>2160</v>
          </cell>
          <cell r="B161">
            <v>0</v>
          </cell>
        </row>
        <row r="162">
          <cell r="A162">
            <v>2161</v>
          </cell>
          <cell r="B162">
            <v>0</v>
          </cell>
        </row>
        <row r="163">
          <cell r="A163">
            <v>2162</v>
          </cell>
          <cell r="B163">
            <v>5.7983667306259434</v>
          </cell>
        </row>
        <row r="164">
          <cell r="A164">
            <v>2163</v>
          </cell>
          <cell r="B164">
            <v>2.947612490142768</v>
          </cell>
        </row>
        <row r="165">
          <cell r="A165">
            <v>2164</v>
          </cell>
          <cell r="B165">
            <v>5.7983667306259434</v>
          </cell>
        </row>
        <row r="166">
          <cell r="A166">
            <v>2165</v>
          </cell>
          <cell r="B166">
            <v>0</v>
          </cell>
        </row>
        <row r="167">
          <cell r="A167">
            <v>2166</v>
          </cell>
          <cell r="B167">
            <v>0</v>
          </cell>
        </row>
        <row r="168">
          <cell r="A168">
            <v>2167</v>
          </cell>
          <cell r="B168">
            <v>5.7983667306259434</v>
          </cell>
        </row>
        <row r="169">
          <cell r="A169">
            <v>2168</v>
          </cell>
          <cell r="B169">
            <v>0</v>
          </cell>
        </row>
        <row r="170">
          <cell r="A170">
            <v>2169</v>
          </cell>
          <cell r="B170">
            <v>0</v>
          </cell>
        </row>
        <row r="171">
          <cell r="A171">
            <v>2170</v>
          </cell>
          <cell r="B171">
            <v>5.7983667306259443</v>
          </cell>
        </row>
        <row r="172">
          <cell r="A172">
            <v>2171</v>
          </cell>
          <cell r="B172">
            <v>0</v>
          </cell>
        </row>
        <row r="173">
          <cell r="A173">
            <v>2172</v>
          </cell>
          <cell r="B173">
            <v>0</v>
          </cell>
        </row>
        <row r="174">
          <cell r="A174">
            <v>2173</v>
          </cell>
          <cell r="B174">
            <v>0</v>
          </cell>
        </row>
        <row r="175">
          <cell r="A175">
            <v>2174</v>
          </cell>
          <cell r="B175">
            <v>5.7983667306259434</v>
          </cell>
        </row>
        <row r="176">
          <cell r="A176">
            <v>2175</v>
          </cell>
          <cell r="B176">
            <v>0</v>
          </cell>
        </row>
        <row r="177">
          <cell r="A177">
            <v>2176</v>
          </cell>
          <cell r="B177">
            <v>0</v>
          </cell>
        </row>
        <row r="178">
          <cell r="A178">
            <v>2177</v>
          </cell>
          <cell r="B178">
            <v>5.7983667306259443</v>
          </cell>
        </row>
        <row r="179">
          <cell r="A179">
            <v>2178</v>
          </cell>
          <cell r="B179">
            <v>0</v>
          </cell>
        </row>
        <row r="180">
          <cell r="A180">
            <v>2179</v>
          </cell>
          <cell r="B180">
            <v>5.7983667306259434</v>
          </cell>
        </row>
        <row r="181">
          <cell r="A181">
            <v>2180</v>
          </cell>
          <cell r="B181">
            <v>5.7983667306259434</v>
          </cell>
        </row>
        <row r="182">
          <cell r="A182">
            <v>2181</v>
          </cell>
          <cell r="B182">
            <v>0</v>
          </cell>
        </row>
        <row r="183">
          <cell r="A183">
            <v>2182</v>
          </cell>
          <cell r="B183">
            <v>0</v>
          </cell>
        </row>
        <row r="184">
          <cell r="A184">
            <v>2183</v>
          </cell>
          <cell r="B184">
            <v>0</v>
          </cell>
        </row>
        <row r="185">
          <cell r="A185">
            <v>2184</v>
          </cell>
          <cell r="B185">
            <v>5.7983667306259434</v>
          </cell>
        </row>
        <row r="186">
          <cell r="A186">
            <v>2185</v>
          </cell>
          <cell r="B186">
            <v>5.7983667306259434</v>
          </cell>
        </row>
        <row r="187">
          <cell r="A187">
            <v>2186</v>
          </cell>
          <cell r="B187">
            <v>0</v>
          </cell>
        </row>
        <row r="188">
          <cell r="A188">
            <v>2187</v>
          </cell>
          <cell r="B188">
            <v>5.7983667306259434</v>
          </cell>
        </row>
        <row r="189">
          <cell r="A189">
            <v>2188</v>
          </cell>
          <cell r="B189">
            <v>0</v>
          </cell>
        </row>
        <row r="190">
          <cell r="A190">
            <v>2189</v>
          </cell>
          <cell r="B190">
            <v>5.7983667306259443</v>
          </cell>
        </row>
        <row r="191">
          <cell r="A191">
            <v>2190</v>
          </cell>
          <cell r="B191">
            <v>5.7983667306259434</v>
          </cell>
        </row>
        <row r="192">
          <cell r="A192">
            <v>2191</v>
          </cell>
          <cell r="B192">
            <v>0</v>
          </cell>
        </row>
        <row r="193">
          <cell r="A193">
            <v>2192</v>
          </cell>
          <cell r="B193">
            <v>0</v>
          </cell>
        </row>
        <row r="194">
          <cell r="A194">
            <v>2193</v>
          </cell>
          <cell r="B194">
            <v>0</v>
          </cell>
        </row>
        <row r="195">
          <cell r="A195">
            <v>2194</v>
          </cell>
          <cell r="B195">
            <v>0</v>
          </cell>
        </row>
        <row r="196">
          <cell r="A196">
            <v>2195</v>
          </cell>
          <cell r="B196">
            <v>5.7983667306259443</v>
          </cell>
        </row>
        <row r="197">
          <cell r="A197">
            <v>2196</v>
          </cell>
          <cell r="B197">
            <v>5.7983667306259434</v>
          </cell>
        </row>
        <row r="198">
          <cell r="A198">
            <v>2197</v>
          </cell>
          <cell r="B198">
            <v>0</v>
          </cell>
        </row>
        <row r="199">
          <cell r="A199">
            <v>2198</v>
          </cell>
          <cell r="B199">
            <v>5.7983667306259443</v>
          </cell>
        </row>
        <row r="200">
          <cell r="A200">
            <v>2199</v>
          </cell>
          <cell r="B200">
            <v>5.7983667306259434</v>
          </cell>
        </row>
        <row r="201">
          <cell r="A201">
            <v>2200</v>
          </cell>
          <cell r="B201">
            <v>5.7983667306259443</v>
          </cell>
        </row>
        <row r="202">
          <cell r="A202">
            <v>2201</v>
          </cell>
          <cell r="B202">
            <v>0</v>
          </cell>
        </row>
        <row r="203">
          <cell r="A203">
            <v>2202</v>
          </cell>
          <cell r="B203">
            <v>0</v>
          </cell>
        </row>
        <row r="204">
          <cell r="A204">
            <v>2203</v>
          </cell>
          <cell r="B204">
            <v>0</v>
          </cell>
        </row>
        <row r="205">
          <cell r="A205">
            <v>2204</v>
          </cell>
          <cell r="B205">
            <v>5.7983667306259434</v>
          </cell>
        </row>
        <row r="206">
          <cell r="A206">
            <v>2205</v>
          </cell>
          <cell r="B206">
            <v>0</v>
          </cell>
        </row>
        <row r="207">
          <cell r="A207">
            <v>2206</v>
          </cell>
          <cell r="B207">
            <v>5.7983667306259434</v>
          </cell>
        </row>
        <row r="208">
          <cell r="A208">
            <v>2207</v>
          </cell>
          <cell r="B208">
            <v>0</v>
          </cell>
        </row>
        <row r="209">
          <cell r="A209">
            <v>2208</v>
          </cell>
          <cell r="B209">
            <v>0</v>
          </cell>
        </row>
        <row r="210">
          <cell r="A210">
            <v>2209</v>
          </cell>
          <cell r="B210">
            <v>0</v>
          </cell>
        </row>
        <row r="211">
          <cell r="A211">
            <v>2210</v>
          </cell>
          <cell r="B211">
            <v>5.7983667306259434</v>
          </cell>
        </row>
        <row r="212">
          <cell r="A212">
            <v>2211</v>
          </cell>
          <cell r="B212">
            <v>0</v>
          </cell>
        </row>
        <row r="213">
          <cell r="A213">
            <v>2212</v>
          </cell>
          <cell r="B213">
            <v>5.7983667306259434</v>
          </cell>
        </row>
        <row r="214">
          <cell r="A214">
            <v>2213</v>
          </cell>
          <cell r="B214">
            <v>5.7983667306259443</v>
          </cell>
        </row>
        <row r="215">
          <cell r="A215">
            <v>2214</v>
          </cell>
          <cell r="B215">
            <v>5.7983667306259434</v>
          </cell>
        </row>
        <row r="216">
          <cell r="A216">
            <v>2215</v>
          </cell>
          <cell r="B216">
            <v>5.7983667306259434</v>
          </cell>
        </row>
        <row r="217">
          <cell r="A217">
            <v>2216</v>
          </cell>
          <cell r="B217">
            <v>0</v>
          </cell>
        </row>
        <row r="218">
          <cell r="A218">
            <v>2217</v>
          </cell>
          <cell r="B218">
            <v>0</v>
          </cell>
        </row>
        <row r="219">
          <cell r="A219">
            <v>2218</v>
          </cell>
          <cell r="B219">
            <v>0</v>
          </cell>
        </row>
        <row r="220">
          <cell r="A220">
            <v>2219</v>
          </cell>
          <cell r="B220">
            <v>5.7983667306259434</v>
          </cell>
        </row>
        <row r="221">
          <cell r="A221">
            <v>2220</v>
          </cell>
          <cell r="B221">
            <v>5.7983667306259443</v>
          </cell>
        </row>
        <row r="222">
          <cell r="A222">
            <v>2221</v>
          </cell>
          <cell r="B222">
            <v>5.7983667306259434</v>
          </cell>
        </row>
        <row r="223">
          <cell r="A223">
            <v>2222</v>
          </cell>
          <cell r="B223">
            <v>0</v>
          </cell>
        </row>
        <row r="224">
          <cell r="A224">
            <v>2223</v>
          </cell>
          <cell r="B224">
            <v>0</v>
          </cell>
        </row>
        <row r="225">
          <cell r="A225">
            <v>2224</v>
          </cell>
          <cell r="B225">
            <v>5.7983667306259434</v>
          </cell>
        </row>
        <row r="226">
          <cell r="A226">
            <v>2225</v>
          </cell>
          <cell r="B226">
            <v>0</v>
          </cell>
        </row>
        <row r="227">
          <cell r="A227">
            <v>2226</v>
          </cell>
          <cell r="B227">
            <v>0</v>
          </cell>
        </row>
        <row r="228">
          <cell r="A228">
            <v>2227</v>
          </cell>
          <cell r="B228">
            <v>0</v>
          </cell>
        </row>
        <row r="229">
          <cell r="A229">
            <v>2228</v>
          </cell>
          <cell r="B229">
            <v>0</v>
          </cell>
        </row>
        <row r="230">
          <cell r="A230">
            <v>2229</v>
          </cell>
          <cell r="B230">
            <v>0.6311399128234505</v>
          </cell>
        </row>
        <row r="231">
          <cell r="A231">
            <v>2230</v>
          </cell>
          <cell r="B231">
            <v>0</v>
          </cell>
        </row>
        <row r="232">
          <cell r="A232">
            <v>2231</v>
          </cell>
          <cell r="B232">
            <v>0</v>
          </cell>
        </row>
        <row r="233">
          <cell r="A233">
            <v>2232</v>
          </cell>
          <cell r="B233">
            <v>0</v>
          </cell>
        </row>
        <row r="234">
          <cell r="A234">
            <v>2233</v>
          </cell>
          <cell r="B234">
            <v>0</v>
          </cell>
        </row>
        <row r="235">
          <cell r="A235">
            <v>2234</v>
          </cell>
          <cell r="B235">
            <v>0</v>
          </cell>
        </row>
        <row r="236">
          <cell r="A236">
            <v>2235</v>
          </cell>
          <cell r="B236">
            <v>0</v>
          </cell>
        </row>
        <row r="237">
          <cell r="A237">
            <v>2236</v>
          </cell>
          <cell r="B237">
            <v>0.6311399128234505</v>
          </cell>
        </row>
        <row r="238">
          <cell r="A238">
            <v>2237</v>
          </cell>
          <cell r="B238">
            <v>0.6311399128234505</v>
          </cell>
        </row>
        <row r="239">
          <cell r="A239">
            <v>2238</v>
          </cell>
          <cell r="B239">
            <v>0.6311399128234505</v>
          </cell>
        </row>
        <row r="240">
          <cell r="A240">
            <v>2239</v>
          </cell>
          <cell r="B240">
            <v>0</v>
          </cell>
        </row>
        <row r="241">
          <cell r="A241">
            <v>2240</v>
          </cell>
          <cell r="B241">
            <v>0</v>
          </cell>
        </row>
        <row r="242">
          <cell r="A242">
            <v>2241</v>
          </cell>
          <cell r="B242">
            <v>0</v>
          </cell>
        </row>
        <row r="243">
          <cell r="A243">
            <v>2242</v>
          </cell>
          <cell r="B243">
            <v>0</v>
          </cell>
        </row>
        <row r="244">
          <cell r="A244">
            <v>2243</v>
          </cell>
          <cell r="B244">
            <v>0</v>
          </cell>
        </row>
        <row r="245">
          <cell r="A245">
            <v>2244</v>
          </cell>
          <cell r="B245">
            <v>0</v>
          </cell>
        </row>
        <row r="246">
          <cell r="A246">
            <v>2245</v>
          </cell>
          <cell r="B246">
            <v>0</v>
          </cell>
        </row>
        <row r="247">
          <cell r="A247">
            <v>2246</v>
          </cell>
          <cell r="B247">
            <v>0</v>
          </cell>
        </row>
        <row r="248">
          <cell r="A248">
            <v>2247</v>
          </cell>
          <cell r="B248">
            <v>0</v>
          </cell>
        </row>
        <row r="249">
          <cell r="A249">
            <v>2248</v>
          </cell>
          <cell r="B249">
            <v>0</v>
          </cell>
        </row>
        <row r="250">
          <cell r="A250">
            <v>2249</v>
          </cell>
          <cell r="B250">
            <v>0</v>
          </cell>
        </row>
        <row r="251">
          <cell r="A251">
            <v>2250</v>
          </cell>
          <cell r="B251">
            <v>0</v>
          </cell>
        </row>
        <row r="252">
          <cell r="A252">
            <v>2251</v>
          </cell>
          <cell r="B252">
            <v>0.6311399128234505</v>
          </cell>
        </row>
        <row r="253">
          <cell r="A253">
            <v>2252</v>
          </cell>
          <cell r="B253">
            <v>0</v>
          </cell>
        </row>
        <row r="254">
          <cell r="A254">
            <v>2253</v>
          </cell>
          <cell r="B254">
            <v>0</v>
          </cell>
        </row>
        <row r="255">
          <cell r="A255">
            <v>2254</v>
          </cell>
          <cell r="B255">
            <v>0</v>
          </cell>
        </row>
        <row r="256">
          <cell r="A256">
            <v>2255</v>
          </cell>
          <cell r="B256">
            <v>0</v>
          </cell>
        </row>
        <row r="257">
          <cell r="A257">
            <v>2256</v>
          </cell>
          <cell r="B257">
            <v>0</v>
          </cell>
        </row>
        <row r="258">
          <cell r="A258">
            <v>2257</v>
          </cell>
          <cell r="B258">
            <v>0</v>
          </cell>
        </row>
        <row r="259">
          <cell r="A259">
            <v>2258</v>
          </cell>
          <cell r="B259">
            <v>0</v>
          </cell>
        </row>
        <row r="260">
          <cell r="A260">
            <v>2259</v>
          </cell>
          <cell r="B260">
            <v>0</v>
          </cell>
        </row>
        <row r="261">
          <cell r="A261">
            <v>2260</v>
          </cell>
          <cell r="B261">
            <v>0</v>
          </cell>
        </row>
        <row r="262">
          <cell r="A262">
            <v>2261</v>
          </cell>
          <cell r="B262">
            <v>0</v>
          </cell>
        </row>
        <row r="263">
          <cell r="A263">
            <v>2262</v>
          </cell>
          <cell r="B263">
            <v>0.6311399128234505</v>
          </cell>
        </row>
        <row r="264">
          <cell r="A264">
            <v>2263</v>
          </cell>
          <cell r="B264">
            <v>0</v>
          </cell>
        </row>
        <row r="265">
          <cell r="A265">
            <v>2264</v>
          </cell>
          <cell r="B265">
            <v>5.7983667306259443</v>
          </cell>
        </row>
        <row r="266">
          <cell r="A266">
            <v>2265</v>
          </cell>
          <cell r="B266">
            <v>0</v>
          </cell>
        </row>
        <row r="267">
          <cell r="A267">
            <v>2266</v>
          </cell>
          <cell r="B267">
            <v>0</v>
          </cell>
        </row>
        <row r="268">
          <cell r="A268">
            <v>2267</v>
          </cell>
          <cell r="B268">
            <v>0</v>
          </cell>
        </row>
        <row r="269">
          <cell r="A269">
            <v>2268</v>
          </cell>
          <cell r="B269">
            <v>5.7983667306259434</v>
          </cell>
        </row>
        <row r="270">
          <cell r="A270">
            <v>2269</v>
          </cell>
          <cell r="B270">
            <v>5.7983667306259434</v>
          </cell>
        </row>
        <row r="271">
          <cell r="A271">
            <v>2270</v>
          </cell>
          <cell r="B271">
            <v>0</v>
          </cell>
        </row>
        <row r="272">
          <cell r="A272">
            <v>2271</v>
          </cell>
          <cell r="B272">
            <v>5.7983667306259434</v>
          </cell>
        </row>
        <row r="273">
          <cell r="A273">
            <v>2272</v>
          </cell>
          <cell r="B273">
            <v>5.7983667306259434</v>
          </cell>
        </row>
        <row r="274">
          <cell r="A274">
            <v>2273</v>
          </cell>
          <cell r="B274">
            <v>0</v>
          </cell>
        </row>
        <row r="275">
          <cell r="A275">
            <v>2274</v>
          </cell>
          <cell r="B275">
            <v>0</v>
          </cell>
        </row>
        <row r="276">
          <cell r="A276">
            <v>2275</v>
          </cell>
          <cell r="B276">
            <v>0</v>
          </cell>
        </row>
        <row r="277">
          <cell r="A277">
            <v>2276</v>
          </cell>
          <cell r="B277">
            <v>5.7983667306259434</v>
          </cell>
        </row>
        <row r="278">
          <cell r="A278">
            <v>2277</v>
          </cell>
          <cell r="B278">
            <v>5.7983667306259434</v>
          </cell>
        </row>
        <row r="279">
          <cell r="A279">
            <v>2278</v>
          </cell>
          <cell r="B279">
            <v>0</v>
          </cell>
        </row>
        <row r="280">
          <cell r="A280">
            <v>2279</v>
          </cell>
          <cell r="B280">
            <v>0</v>
          </cell>
        </row>
        <row r="281">
          <cell r="A281">
            <v>2280</v>
          </cell>
          <cell r="B281">
            <v>5.7983667306259443</v>
          </cell>
        </row>
        <row r="282">
          <cell r="A282">
            <v>2281</v>
          </cell>
          <cell r="B282">
            <v>0</v>
          </cell>
        </row>
        <row r="283">
          <cell r="A283">
            <v>2282</v>
          </cell>
          <cell r="B283">
            <v>0</v>
          </cell>
        </row>
        <row r="284">
          <cell r="A284">
            <v>2283</v>
          </cell>
          <cell r="B284">
            <v>0</v>
          </cell>
        </row>
        <row r="285">
          <cell r="A285">
            <v>2284</v>
          </cell>
          <cell r="B285">
            <v>0</v>
          </cell>
        </row>
        <row r="286">
          <cell r="A286">
            <v>2285</v>
          </cell>
          <cell r="B286">
            <v>0</v>
          </cell>
        </row>
        <row r="287">
          <cell r="A287">
            <v>2286</v>
          </cell>
          <cell r="B287">
            <v>0</v>
          </cell>
        </row>
        <row r="288">
          <cell r="A288">
            <v>2287</v>
          </cell>
          <cell r="B288">
            <v>0</v>
          </cell>
        </row>
        <row r="289">
          <cell r="A289">
            <v>2288</v>
          </cell>
          <cell r="B289">
            <v>0</v>
          </cell>
        </row>
        <row r="290">
          <cell r="A290">
            <v>2289</v>
          </cell>
          <cell r="B290">
            <v>0.6311399128234505</v>
          </cell>
        </row>
        <row r="291">
          <cell r="A291">
            <v>2290</v>
          </cell>
          <cell r="B291">
            <v>0</v>
          </cell>
        </row>
        <row r="292">
          <cell r="A292">
            <v>2291</v>
          </cell>
          <cell r="B292">
            <v>0</v>
          </cell>
        </row>
        <row r="293">
          <cell r="A293">
            <v>2292</v>
          </cell>
          <cell r="B293">
            <v>0</v>
          </cell>
        </row>
        <row r="294">
          <cell r="A294">
            <v>2293</v>
          </cell>
          <cell r="B294">
            <v>0</v>
          </cell>
        </row>
        <row r="295">
          <cell r="A295">
            <v>2294</v>
          </cell>
          <cell r="B295">
            <v>0</v>
          </cell>
        </row>
        <row r="296">
          <cell r="A296">
            <v>2295</v>
          </cell>
          <cell r="B296">
            <v>0</v>
          </cell>
        </row>
        <row r="297">
          <cell r="A297">
            <v>2296</v>
          </cell>
          <cell r="B297">
            <v>0.6311399128234505</v>
          </cell>
        </row>
        <row r="298">
          <cell r="A298">
            <v>2297</v>
          </cell>
          <cell r="B298">
            <v>0.6311399128234505</v>
          </cell>
        </row>
        <row r="299">
          <cell r="A299">
            <v>2298</v>
          </cell>
          <cell r="B299">
            <v>0.63113991282345039</v>
          </cell>
        </row>
        <row r="300">
          <cell r="A300">
            <v>2299</v>
          </cell>
          <cell r="B300">
            <v>0.6311399128234505</v>
          </cell>
        </row>
        <row r="301">
          <cell r="A301">
            <v>2300</v>
          </cell>
          <cell r="B301">
            <v>0</v>
          </cell>
        </row>
        <row r="302">
          <cell r="A302">
            <v>2301</v>
          </cell>
          <cell r="B302">
            <v>0</v>
          </cell>
        </row>
        <row r="303">
          <cell r="A303">
            <v>2302</v>
          </cell>
          <cell r="B303">
            <v>0</v>
          </cell>
        </row>
        <row r="304">
          <cell r="A304">
            <v>2303</v>
          </cell>
          <cell r="B304">
            <v>0</v>
          </cell>
        </row>
        <row r="305">
          <cell r="A305">
            <v>2304</v>
          </cell>
          <cell r="B305">
            <v>0</v>
          </cell>
        </row>
        <row r="306">
          <cell r="A306">
            <v>2305</v>
          </cell>
          <cell r="B306">
            <v>0</v>
          </cell>
        </row>
        <row r="307">
          <cell r="A307">
            <v>2306</v>
          </cell>
          <cell r="B307">
            <v>0</v>
          </cell>
        </row>
        <row r="308">
          <cell r="A308">
            <v>2307</v>
          </cell>
          <cell r="B308">
            <v>0</v>
          </cell>
        </row>
        <row r="309">
          <cell r="A309">
            <v>2308</v>
          </cell>
          <cell r="B309">
            <v>0</v>
          </cell>
        </row>
        <row r="310">
          <cell r="A310">
            <v>2309</v>
          </cell>
          <cell r="B310">
            <v>0</v>
          </cell>
        </row>
        <row r="311">
          <cell r="A311">
            <v>2310</v>
          </cell>
          <cell r="B311">
            <v>0</v>
          </cell>
        </row>
        <row r="312">
          <cell r="A312">
            <v>2311</v>
          </cell>
          <cell r="B312">
            <v>0</v>
          </cell>
        </row>
        <row r="313">
          <cell r="A313">
            <v>2312</v>
          </cell>
          <cell r="B313">
            <v>0</v>
          </cell>
        </row>
        <row r="314">
          <cell r="A314">
            <v>2313</v>
          </cell>
          <cell r="B314">
            <v>0</v>
          </cell>
        </row>
        <row r="315">
          <cell r="A315">
            <v>2314</v>
          </cell>
          <cell r="B315">
            <v>0</v>
          </cell>
        </row>
        <row r="316">
          <cell r="A316">
            <v>2315</v>
          </cell>
          <cell r="B316">
            <v>0</v>
          </cell>
        </row>
        <row r="317">
          <cell r="A317">
            <v>2316</v>
          </cell>
          <cell r="B317">
            <v>0.6311399128234505</v>
          </cell>
        </row>
        <row r="318">
          <cell r="A318">
            <v>2317</v>
          </cell>
          <cell r="B318">
            <v>0</v>
          </cell>
        </row>
        <row r="319">
          <cell r="A319">
            <v>2318</v>
          </cell>
          <cell r="B319">
            <v>0</v>
          </cell>
        </row>
        <row r="320">
          <cell r="A320">
            <v>2319</v>
          </cell>
          <cell r="B320">
            <v>0.6311399128234505</v>
          </cell>
        </row>
        <row r="321">
          <cell r="A321">
            <v>2320</v>
          </cell>
          <cell r="B321">
            <v>0</v>
          </cell>
        </row>
        <row r="322">
          <cell r="A322">
            <v>2321</v>
          </cell>
          <cell r="B322">
            <v>0</v>
          </cell>
        </row>
        <row r="323">
          <cell r="A323">
            <v>2322</v>
          </cell>
          <cell r="B323">
            <v>0</v>
          </cell>
        </row>
        <row r="324">
          <cell r="A324">
            <v>2323</v>
          </cell>
          <cell r="B324">
            <v>0.63113991282345039</v>
          </cell>
        </row>
        <row r="325">
          <cell r="A325">
            <v>2324</v>
          </cell>
          <cell r="B325">
            <v>0</v>
          </cell>
        </row>
        <row r="326">
          <cell r="A326">
            <v>2325</v>
          </cell>
          <cell r="B326">
            <v>0</v>
          </cell>
        </row>
        <row r="327">
          <cell r="A327">
            <v>2326</v>
          </cell>
          <cell r="B327">
            <v>0</v>
          </cell>
        </row>
        <row r="328">
          <cell r="A328">
            <v>2327</v>
          </cell>
          <cell r="B328">
            <v>0.6311399128234505</v>
          </cell>
        </row>
        <row r="329">
          <cell r="A329">
            <v>2328</v>
          </cell>
          <cell r="B329">
            <v>0</v>
          </cell>
        </row>
        <row r="330">
          <cell r="A330">
            <v>2329</v>
          </cell>
          <cell r="B330">
            <v>0</v>
          </cell>
        </row>
        <row r="331">
          <cell r="A331">
            <v>2330</v>
          </cell>
          <cell r="B331">
            <v>0</v>
          </cell>
        </row>
        <row r="332">
          <cell r="A332">
            <v>2331</v>
          </cell>
          <cell r="B332">
            <v>0</v>
          </cell>
        </row>
        <row r="333">
          <cell r="A333">
            <v>2332</v>
          </cell>
          <cell r="B333">
            <v>0</v>
          </cell>
        </row>
        <row r="334">
          <cell r="A334">
            <v>2333</v>
          </cell>
          <cell r="B334">
            <v>0</v>
          </cell>
        </row>
        <row r="335">
          <cell r="A335">
            <v>2334</v>
          </cell>
          <cell r="B335">
            <v>0</v>
          </cell>
        </row>
        <row r="336">
          <cell r="A336">
            <v>2335</v>
          </cell>
          <cell r="B336">
            <v>0.6311399128234505</v>
          </cell>
        </row>
        <row r="337">
          <cell r="A337">
            <v>2336</v>
          </cell>
          <cell r="B337">
            <v>5.7983667306259434</v>
          </cell>
        </row>
        <row r="338">
          <cell r="A338">
            <v>2337</v>
          </cell>
          <cell r="B338">
            <v>0</v>
          </cell>
        </row>
        <row r="339">
          <cell r="A339">
            <v>2338</v>
          </cell>
          <cell r="B339">
            <v>0</v>
          </cell>
        </row>
        <row r="340">
          <cell r="A340">
            <v>2339</v>
          </cell>
          <cell r="B340">
            <v>5.7983667306259434</v>
          </cell>
        </row>
        <row r="341">
          <cell r="A341">
            <v>2340</v>
          </cell>
          <cell r="B341">
            <v>0</v>
          </cell>
        </row>
        <row r="342">
          <cell r="A342">
            <v>2341</v>
          </cell>
          <cell r="B342">
            <v>0</v>
          </cell>
        </row>
        <row r="343">
          <cell r="A343">
            <v>2342</v>
          </cell>
          <cell r="B343">
            <v>0</v>
          </cell>
        </row>
        <row r="344">
          <cell r="A344">
            <v>2343</v>
          </cell>
          <cell r="B344">
            <v>5.7983667306259434</v>
          </cell>
        </row>
        <row r="345">
          <cell r="A345">
            <v>2344</v>
          </cell>
          <cell r="B345">
            <v>0</v>
          </cell>
        </row>
        <row r="346">
          <cell r="A346">
            <v>2345</v>
          </cell>
          <cell r="B346">
            <v>5.7983667306259434</v>
          </cell>
        </row>
        <row r="347">
          <cell r="A347">
            <v>2346</v>
          </cell>
          <cell r="B347">
            <v>0</v>
          </cell>
        </row>
        <row r="348">
          <cell r="A348">
            <v>2347</v>
          </cell>
          <cell r="B348">
            <v>0</v>
          </cell>
        </row>
        <row r="349">
          <cell r="A349">
            <v>2348</v>
          </cell>
          <cell r="B349">
            <v>2.947612490142768</v>
          </cell>
        </row>
        <row r="350">
          <cell r="A350">
            <v>2349</v>
          </cell>
          <cell r="B350">
            <v>5.7983667306259434</v>
          </cell>
        </row>
        <row r="351">
          <cell r="A351">
            <v>2350</v>
          </cell>
          <cell r="B351">
            <v>0</v>
          </cell>
        </row>
        <row r="352">
          <cell r="A352">
            <v>2351</v>
          </cell>
          <cell r="B352">
            <v>0</v>
          </cell>
        </row>
        <row r="353">
          <cell r="A353">
            <v>2352</v>
          </cell>
          <cell r="B353">
            <v>0</v>
          </cell>
        </row>
        <row r="354">
          <cell r="A354">
            <v>2353</v>
          </cell>
          <cell r="B354">
            <v>5.7983667306259434</v>
          </cell>
        </row>
        <row r="355">
          <cell r="A355">
            <v>2354</v>
          </cell>
          <cell r="B355">
            <v>5.7983667306259443</v>
          </cell>
        </row>
        <row r="356">
          <cell r="A356">
            <v>2355</v>
          </cell>
          <cell r="B356">
            <v>5.7983667306259425</v>
          </cell>
        </row>
        <row r="357">
          <cell r="A357">
            <v>2356</v>
          </cell>
          <cell r="B357">
            <v>0</v>
          </cell>
        </row>
        <row r="358">
          <cell r="A358">
            <v>2357</v>
          </cell>
          <cell r="B358">
            <v>0</v>
          </cell>
        </row>
        <row r="359">
          <cell r="A359">
            <v>2358</v>
          </cell>
          <cell r="B359">
            <v>5.7983667306259434</v>
          </cell>
        </row>
        <row r="360">
          <cell r="A360">
            <v>2359</v>
          </cell>
          <cell r="B360">
            <v>0</v>
          </cell>
        </row>
        <row r="361">
          <cell r="A361">
            <v>2360</v>
          </cell>
          <cell r="B361">
            <v>0</v>
          </cell>
        </row>
        <row r="362">
          <cell r="A362">
            <v>2361</v>
          </cell>
          <cell r="B362">
            <v>0</v>
          </cell>
        </row>
        <row r="363">
          <cell r="A363">
            <v>2362</v>
          </cell>
          <cell r="B363">
            <v>5.7983667306259434</v>
          </cell>
        </row>
        <row r="364">
          <cell r="A364">
            <v>2363</v>
          </cell>
          <cell r="B364">
            <v>0</v>
          </cell>
        </row>
        <row r="365">
          <cell r="A365">
            <v>2364</v>
          </cell>
          <cell r="B365">
            <v>0</v>
          </cell>
        </row>
        <row r="366">
          <cell r="A366">
            <v>2365</v>
          </cell>
          <cell r="B366">
            <v>0</v>
          </cell>
        </row>
        <row r="367">
          <cell r="A367">
            <v>2366</v>
          </cell>
          <cell r="B367">
            <v>0</v>
          </cell>
        </row>
        <row r="368">
          <cell r="A368">
            <v>2367</v>
          </cell>
          <cell r="B368">
            <v>0</v>
          </cell>
        </row>
        <row r="369">
          <cell r="A369">
            <v>2368</v>
          </cell>
          <cell r="B369">
            <v>5.7983667306259443</v>
          </cell>
        </row>
        <row r="370">
          <cell r="A370">
            <v>2369</v>
          </cell>
          <cell r="B370">
            <v>5.7983667306259434</v>
          </cell>
        </row>
        <row r="371">
          <cell r="A371">
            <v>2370</v>
          </cell>
          <cell r="B371">
            <v>0</v>
          </cell>
        </row>
        <row r="372">
          <cell r="A372">
            <v>2371</v>
          </cell>
          <cell r="B372">
            <v>0</v>
          </cell>
        </row>
        <row r="373">
          <cell r="A373">
            <v>2372</v>
          </cell>
          <cell r="B373">
            <v>0</v>
          </cell>
        </row>
        <row r="374">
          <cell r="A374">
            <v>2373</v>
          </cell>
          <cell r="B374">
            <v>5.7983667306259443</v>
          </cell>
        </row>
        <row r="375">
          <cell r="A375">
            <v>2374</v>
          </cell>
          <cell r="B375">
            <v>0</v>
          </cell>
        </row>
        <row r="376">
          <cell r="A376">
            <v>2375</v>
          </cell>
          <cell r="B376">
            <v>5.7983667306259434</v>
          </cell>
        </row>
        <row r="377">
          <cell r="A377">
            <v>2376</v>
          </cell>
          <cell r="B377">
            <v>5.7983667306259434</v>
          </cell>
        </row>
        <row r="378">
          <cell r="A378">
            <v>2377</v>
          </cell>
          <cell r="B378">
            <v>0</v>
          </cell>
        </row>
        <row r="379">
          <cell r="A379">
            <v>2378</v>
          </cell>
          <cell r="B379">
            <v>5.7983667306259434</v>
          </cell>
        </row>
        <row r="380">
          <cell r="A380">
            <v>2379</v>
          </cell>
          <cell r="B380">
            <v>0</v>
          </cell>
        </row>
        <row r="381">
          <cell r="A381">
            <v>2380</v>
          </cell>
          <cell r="B381">
            <v>5.7983667306259434</v>
          </cell>
        </row>
        <row r="382">
          <cell r="A382">
            <v>2381</v>
          </cell>
          <cell r="B382">
            <v>0</v>
          </cell>
        </row>
        <row r="383">
          <cell r="A383">
            <v>2382</v>
          </cell>
          <cell r="B383">
            <v>0</v>
          </cell>
        </row>
        <row r="384">
          <cell r="A384">
            <v>2383</v>
          </cell>
          <cell r="B384">
            <v>0</v>
          </cell>
        </row>
        <row r="385">
          <cell r="A385">
            <v>2384</v>
          </cell>
          <cell r="B385">
            <v>5.7983667306259443</v>
          </cell>
        </row>
        <row r="386">
          <cell r="A386">
            <v>2385</v>
          </cell>
          <cell r="B386">
            <v>0</v>
          </cell>
        </row>
        <row r="387">
          <cell r="A387">
            <v>2386</v>
          </cell>
          <cell r="B387">
            <v>5.7983667306259443</v>
          </cell>
        </row>
        <row r="388">
          <cell r="A388">
            <v>2387</v>
          </cell>
          <cell r="B388">
            <v>0</v>
          </cell>
        </row>
        <row r="389">
          <cell r="A389">
            <v>2388</v>
          </cell>
          <cell r="B389">
            <v>0</v>
          </cell>
        </row>
      </sheetData>
      <sheetData sheetId="3"/>
      <sheetData sheetId="4" refreshError="1"/>
      <sheetData sheetId="5" refreshError="1"/>
      <sheetData sheetId="6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 refreshError="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 refreshError="1"/>
      <sheetData sheetId="35" refreshError="1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/>
      <sheetData sheetId="95"/>
    </sheetDataSet>
  </externalBook>
</externalLink>
</file>

<file path=xl/externalLinks/externalLink18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hannel Summary (2)"/>
      <sheetName val="FY A&amp;P"/>
      <sheetName val="HY A&amp;P"/>
      <sheetName val="Timetable"/>
      <sheetName val="Instructions"/>
      <sheetName val="P&amp;L SUMMARY"/>
      <sheetName val="data"/>
      <sheetName val="Channel Summary"/>
      <sheetName val="FY Summary"/>
      <sheetName val="HY Summary"/>
      <sheetName val="FY On Trade"/>
      <sheetName val="HY On Trade"/>
      <sheetName val="FY THT"/>
      <sheetName val="HY THT"/>
      <sheetName val="FY NI"/>
      <sheetName val="HY NI"/>
      <sheetName val="FY UB"/>
      <sheetName val="HY UB"/>
      <sheetName val="FY Overheads"/>
      <sheetName val="HY Overheads"/>
      <sheetName val="Sheet2"/>
      <sheetName val="DF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>
        <row r="2">
          <cell r="B2" t="str">
            <v>ROI ON</v>
          </cell>
          <cell r="E2" t="str">
            <v>P2 F06</v>
          </cell>
        </row>
        <row r="3">
          <cell r="B3" t="str">
            <v>ROI THT</v>
          </cell>
          <cell r="E3" t="str">
            <v>P3 F06</v>
          </cell>
        </row>
        <row r="4">
          <cell r="B4" t="str">
            <v>NI</v>
          </cell>
          <cell r="E4" t="str">
            <v>P4 F06</v>
          </cell>
        </row>
        <row r="5">
          <cell r="B5" t="str">
            <v>UB</v>
          </cell>
          <cell r="E5" t="str">
            <v>P5 F06</v>
          </cell>
        </row>
        <row r="6">
          <cell r="B6" t="str">
            <v>A&amp;P</v>
          </cell>
          <cell r="E6" t="str">
            <v>P6 F06</v>
          </cell>
        </row>
        <row r="7">
          <cell r="B7" t="str">
            <v>OVERHEADS</v>
          </cell>
          <cell r="E7" t="str">
            <v>P7 F06</v>
          </cell>
        </row>
        <row r="8">
          <cell r="B8" t="str">
            <v>INNOVATION</v>
          </cell>
          <cell r="E8" t="str">
            <v>P8 F06</v>
          </cell>
        </row>
        <row r="9">
          <cell r="E9" t="str">
            <v>P9 F06</v>
          </cell>
        </row>
        <row r="10">
          <cell r="E10" t="str">
            <v>P10 F06</v>
          </cell>
        </row>
        <row r="11">
          <cell r="E11" t="str">
            <v>P11 F06</v>
          </cell>
        </row>
        <row r="12">
          <cell r="E12" t="str">
            <v>P12 F06</v>
          </cell>
        </row>
      </sheetData>
      <sheetData sheetId="21" refreshError="1"/>
    </sheetDataSet>
  </externalBook>
</externalLink>
</file>

<file path=xl/externalLinks/externalLink19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Date changes"/>
      <sheetName val="finance data"/>
      <sheetName val="finance beer ret"/>
      <sheetName val="finance spr ret"/>
      <sheetName val="Beer Brands"/>
      <sheetName val="BB W"/>
      <sheetName val="Beer Volumes"/>
      <sheetName val="BV W"/>
      <sheetName val="Beer Location"/>
      <sheetName val="BL W"/>
      <sheetName val="Spirit Brands"/>
      <sheetName val="SB W"/>
      <sheetName val="Spirits Volumes"/>
      <sheetName val="Spirits Location"/>
      <sheetName val="SLW"/>
      <sheetName val="Date_changes8"/>
      <sheetName val="finance_data8"/>
      <sheetName val="finance_beer_ret8"/>
      <sheetName val="finance_spr_ret8"/>
      <sheetName val="Beer_Brands8"/>
      <sheetName val="BB_W8"/>
      <sheetName val="Beer_Volumes8"/>
      <sheetName val="BV_W8"/>
      <sheetName val="Beer_Location8"/>
      <sheetName val="BL_W8"/>
      <sheetName val="Spirit_Brands8"/>
      <sheetName val="SB_W8"/>
      <sheetName val="Spirits_Volumes8"/>
      <sheetName val="Spirits_Location8"/>
      <sheetName val="Date_changes"/>
      <sheetName val="finance_data"/>
      <sheetName val="finance_beer_ret"/>
      <sheetName val="finance_spr_ret"/>
      <sheetName val="Beer_Brands"/>
      <sheetName val="BB_W"/>
      <sheetName val="Beer_Volumes"/>
      <sheetName val="BV_W"/>
      <sheetName val="Beer_Location"/>
      <sheetName val="BL_W"/>
      <sheetName val="Spirit_Brands"/>
      <sheetName val="SB_W"/>
      <sheetName val="Spirits_Volumes"/>
      <sheetName val="Spirits_Location"/>
      <sheetName val="Date_changes2"/>
      <sheetName val="finance_data2"/>
      <sheetName val="finance_beer_ret2"/>
      <sheetName val="finance_spr_ret2"/>
      <sheetName val="Beer_Brands2"/>
      <sheetName val="BB_W2"/>
      <sheetName val="Beer_Volumes2"/>
      <sheetName val="BV_W2"/>
      <sheetName val="Beer_Location2"/>
      <sheetName val="BL_W2"/>
      <sheetName val="Spirit_Brands2"/>
      <sheetName val="SB_W2"/>
      <sheetName val="Spirits_Volumes2"/>
      <sheetName val="Spirits_Location2"/>
      <sheetName val="Date_changes1"/>
      <sheetName val="finance_data1"/>
      <sheetName val="finance_beer_ret1"/>
      <sheetName val="finance_spr_ret1"/>
      <sheetName val="Beer_Brands1"/>
      <sheetName val="BB_W1"/>
      <sheetName val="Beer_Volumes1"/>
      <sheetName val="BV_W1"/>
      <sheetName val="Beer_Location1"/>
      <sheetName val="BL_W1"/>
      <sheetName val="Spirit_Brands1"/>
      <sheetName val="SB_W1"/>
      <sheetName val="Spirits_Volumes1"/>
      <sheetName val="Spirits_Location1"/>
      <sheetName val="Date_changes3"/>
      <sheetName val="finance_data3"/>
      <sheetName val="finance_beer_ret3"/>
      <sheetName val="finance_spr_ret3"/>
      <sheetName val="Beer_Brands3"/>
      <sheetName val="BB_W3"/>
      <sheetName val="Beer_Volumes3"/>
      <sheetName val="BV_W3"/>
      <sheetName val="Beer_Location3"/>
      <sheetName val="BL_W3"/>
      <sheetName val="Spirit_Brands3"/>
      <sheetName val="SB_W3"/>
      <sheetName val="Spirits_Volumes3"/>
      <sheetName val="Spirits_Location3"/>
      <sheetName val="Date_changes4"/>
      <sheetName val="finance_data4"/>
      <sheetName val="finance_beer_ret4"/>
      <sheetName val="finance_spr_ret4"/>
      <sheetName val="Beer_Brands4"/>
      <sheetName val="BB_W4"/>
      <sheetName val="Beer_Volumes4"/>
      <sheetName val="BV_W4"/>
      <sheetName val="Beer_Location4"/>
      <sheetName val="BL_W4"/>
      <sheetName val="Spirit_Brands4"/>
      <sheetName val="SB_W4"/>
      <sheetName val="Spirits_Volumes4"/>
      <sheetName val="Spirits_Location4"/>
      <sheetName val="Date_changes5"/>
      <sheetName val="finance_data5"/>
      <sheetName val="finance_beer_ret5"/>
      <sheetName val="finance_spr_ret5"/>
      <sheetName val="Beer_Brands5"/>
      <sheetName val="BB_W5"/>
      <sheetName val="Beer_Volumes5"/>
      <sheetName val="BV_W5"/>
      <sheetName val="Beer_Location5"/>
      <sheetName val="BL_W5"/>
      <sheetName val="Spirit_Brands5"/>
      <sheetName val="SB_W5"/>
      <sheetName val="Spirits_Volumes5"/>
      <sheetName val="Spirits_Location5"/>
      <sheetName val="Date_changes7"/>
      <sheetName val="finance_data7"/>
      <sheetName val="finance_beer_ret7"/>
      <sheetName val="finance_spr_ret7"/>
      <sheetName val="Beer_Brands7"/>
      <sheetName val="BB_W7"/>
      <sheetName val="Beer_Volumes7"/>
      <sheetName val="BV_W7"/>
      <sheetName val="Beer_Location7"/>
      <sheetName val="BL_W7"/>
      <sheetName val="Spirit_Brands7"/>
      <sheetName val="SB_W7"/>
      <sheetName val="Spirits_Volumes7"/>
      <sheetName val="Spirits_Location7"/>
      <sheetName val="Date_changes6"/>
      <sheetName val="finance_data6"/>
      <sheetName val="finance_beer_ret6"/>
      <sheetName val="finance_spr_ret6"/>
      <sheetName val="Beer_Brands6"/>
      <sheetName val="BB_W6"/>
      <sheetName val="Beer_Volumes6"/>
      <sheetName val="BV_W6"/>
      <sheetName val="Beer_Location6"/>
      <sheetName val="BL_W6"/>
      <sheetName val="Spirit_Brands6"/>
      <sheetName val="SB_W6"/>
      <sheetName val="Spirits_Volumes6"/>
      <sheetName val="Spirits_Location6"/>
      <sheetName val="Date_changes9"/>
      <sheetName val="finance_data9"/>
      <sheetName val="finance_beer_ret9"/>
      <sheetName val="finance_spr_ret9"/>
      <sheetName val="Beer_Brands9"/>
      <sheetName val="BB_W9"/>
      <sheetName val="Beer_Volumes9"/>
      <sheetName val="BV_W9"/>
      <sheetName val="Beer_Location9"/>
      <sheetName val="BL_W9"/>
      <sheetName val="Spirit_Brands9"/>
      <sheetName val="SB_W9"/>
      <sheetName val="Spirits_Volumes9"/>
      <sheetName val="Spirits_Location9"/>
      <sheetName val="Date_changes10"/>
      <sheetName val="finance_data10"/>
      <sheetName val="finance_beer_ret10"/>
      <sheetName val="finance_spr_ret10"/>
      <sheetName val="Beer_Brands10"/>
      <sheetName val="BB_W10"/>
      <sheetName val="Beer_Volumes10"/>
      <sheetName val="BV_W10"/>
      <sheetName val="Beer_Location10"/>
      <sheetName val="BL_W10"/>
      <sheetName val="Spirit_Brands10"/>
      <sheetName val="SB_W10"/>
      <sheetName val="Spirits_Volumes10"/>
      <sheetName val="Spirits_Location10"/>
      <sheetName val="Date_changes13"/>
      <sheetName val="finance_data13"/>
      <sheetName val="finance_beer_ret13"/>
      <sheetName val="finance_spr_ret13"/>
      <sheetName val="Beer_Brands13"/>
      <sheetName val="BB_W13"/>
      <sheetName val="Beer_Volumes13"/>
      <sheetName val="BV_W13"/>
      <sheetName val="Beer_Location13"/>
      <sheetName val="BL_W13"/>
      <sheetName val="Spirit_Brands13"/>
      <sheetName val="SB_W13"/>
      <sheetName val="Spirits_Volumes13"/>
      <sheetName val="Spirits_Location13"/>
      <sheetName val="Date_changes11"/>
      <sheetName val="finance_data11"/>
      <sheetName val="finance_beer_ret11"/>
      <sheetName val="finance_spr_ret11"/>
      <sheetName val="Beer_Brands11"/>
      <sheetName val="BB_W11"/>
      <sheetName val="Beer_Volumes11"/>
      <sheetName val="BV_W11"/>
      <sheetName val="Beer_Location11"/>
      <sheetName val="BL_W11"/>
      <sheetName val="Spirit_Brands11"/>
      <sheetName val="SB_W11"/>
      <sheetName val="Spirits_Volumes11"/>
      <sheetName val="Spirits_Location11"/>
      <sheetName val="Date_changes12"/>
      <sheetName val="finance_data12"/>
      <sheetName val="finance_beer_ret12"/>
      <sheetName val="finance_spr_ret12"/>
      <sheetName val="Beer_Brands12"/>
      <sheetName val="BB_W12"/>
      <sheetName val="Beer_Volumes12"/>
      <sheetName val="BV_W12"/>
      <sheetName val="Beer_Location12"/>
      <sheetName val="BL_W12"/>
      <sheetName val="Spirit_Brands12"/>
      <sheetName val="SB_W12"/>
      <sheetName val="Spirits_Volumes12"/>
      <sheetName val="Spirits_Location12"/>
      <sheetName val="Date_changes15"/>
      <sheetName val="finance_data15"/>
      <sheetName val="finance_beer_ret15"/>
      <sheetName val="finance_spr_ret15"/>
      <sheetName val="Beer_Brands15"/>
      <sheetName val="BB_W15"/>
      <sheetName val="Beer_Volumes15"/>
      <sheetName val="BV_W15"/>
      <sheetName val="Beer_Location15"/>
      <sheetName val="BL_W15"/>
      <sheetName val="Spirit_Brands15"/>
      <sheetName val="SB_W15"/>
      <sheetName val="Spirits_Volumes15"/>
      <sheetName val="Spirits_Location15"/>
      <sheetName val="Date_changes14"/>
      <sheetName val="finance_data14"/>
      <sheetName val="finance_beer_ret14"/>
      <sheetName val="finance_spr_ret14"/>
      <sheetName val="Beer_Brands14"/>
      <sheetName val="BB_W14"/>
      <sheetName val="Beer_Volumes14"/>
      <sheetName val="BV_W14"/>
      <sheetName val="Beer_Location14"/>
      <sheetName val="BL_W14"/>
      <sheetName val="Spirit_Brands14"/>
      <sheetName val="SB_W14"/>
      <sheetName val="Spirits_Volumes14"/>
      <sheetName val="Spirits_Location14"/>
      <sheetName val="Date_changes16"/>
      <sheetName val="finance_data16"/>
      <sheetName val="finance_beer_ret16"/>
      <sheetName val="finance_spr_ret16"/>
      <sheetName val="Beer_Brands16"/>
      <sheetName val="BB_W16"/>
      <sheetName val="Beer_Volumes16"/>
      <sheetName val="BV_W16"/>
      <sheetName val="Beer_Location16"/>
      <sheetName val="BL_W16"/>
      <sheetName val="Spirit_Brands16"/>
      <sheetName val="SB_W16"/>
      <sheetName val="Spirits_Volumes16"/>
      <sheetName val="Spirits_Location16"/>
      <sheetName val="Date_changes17"/>
      <sheetName val="finance_data17"/>
      <sheetName val="finance_beer_ret17"/>
      <sheetName val="finance_spr_ret17"/>
      <sheetName val="Beer_Brands17"/>
      <sheetName val="BB_W17"/>
      <sheetName val="Beer_Volumes17"/>
      <sheetName val="BV_W17"/>
      <sheetName val="Beer_Location17"/>
      <sheetName val="BL_W17"/>
      <sheetName val="Spirit_Brands17"/>
      <sheetName val="SB_W17"/>
      <sheetName val="Spirits_Volumes17"/>
      <sheetName val="Spirits_Location17"/>
      <sheetName val="Date_changes18"/>
      <sheetName val="finance_data18"/>
      <sheetName val="finance_beer_ret18"/>
      <sheetName val="finance_spr_ret18"/>
      <sheetName val="Beer_Brands18"/>
      <sheetName val="BB_W18"/>
      <sheetName val="Beer_Volumes18"/>
      <sheetName val="BV_W18"/>
      <sheetName val="Beer_Location18"/>
      <sheetName val="BL_W18"/>
      <sheetName val="Spirit_Brands18"/>
      <sheetName val="SB_W18"/>
      <sheetName val="Spirits_Volumes18"/>
      <sheetName val="Spirits_Location18"/>
      <sheetName val="Deptn"/>
      <sheetName val="B02 02.01.2019"/>
      <sheetName val="Date_changes23"/>
      <sheetName val="finance_data23"/>
      <sheetName val="finance_beer_ret23"/>
      <sheetName val="finance_spr_ret23"/>
      <sheetName val="Beer_Brands23"/>
      <sheetName val="BB_W23"/>
      <sheetName val="Beer_Volumes23"/>
      <sheetName val="BV_W23"/>
      <sheetName val="Beer_Location23"/>
      <sheetName val="BL_W23"/>
      <sheetName val="Spirit_Brands23"/>
      <sheetName val="SB_W23"/>
      <sheetName val="Spirits_Volumes23"/>
      <sheetName val="Spirits_Location23"/>
      <sheetName val="Date_changes19"/>
      <sheetName val="finance_data19"/>
      <sheetName val="finance_beer_ret19"/>
      <sheetName val="finance_spr_ret19"/>
      <sheetName val="Beer_Brands19"/>
      <sheetName val="BB_W19"/>
      <sheetName val="Beer_Volumes19"/>
      <sheetName val="BV_W19"/>
      <sheetName val="Beer_Location19"/>
      <sheetName val="BL_W19"/>
      <sheetName val="Spirit_Brands19"/>
      <sheetName val="SB_W19"/>
      <sheetName val="Spirits_Volumes19"/>
      <sheetName val="Spirits_Location19"/>
      <sheetName val="Date_changes20"/>
      <sheetName val="finance_data20"/>
      <sheetName val="finance_beer_ret20"/>
      <sheetName val="finance_spr_ret20"/>
      <sheetName val="Beer_Brands20"/>
      <sheetName val="BB_W20"/>
      <sheetName val="Beer_Volumes20"/>
      <sheetName val="BV_W20"/>
      <sheetName val="Beer_Location20"/>
      <sheetName val="BL_W20"/>
      <sheetName val="Spirit_Brands20"/>
      <sheetName val="SB_W20"/>
      <sheetName val="Spirits_Volumes20"/>
      <sheetName val="Spirits_Location20"/>
      <sheetName val="Date_changes21"/>
      <sheetName val="finance_data21"/>
      <sheetName val="finance_beer_ret21"/>
      <sheetName val="finance_spr_ret21"/>
      <sheetName val="Beer_Brands21"/>
      <sheetName val="BB_W21"/>
      <sheetName val="Beer_Volumes21"/>
      <sheetName val="BV_W21"/>
      <sheetName val="Beer_Location21"/>
      <sheetName val="BL_W21"/>
      <sheetName val="Spirit_Brands21"/>
      <sheetName val="SB_W21"/>
      <sheetName val="Spirits_Volumes21"/>
      <sheetName val="Spirits_Location21"/>
      <sheetName val="Date_changes22"/>
      <sheetName val="finance_data22"/>
      <sheetName val="finance_beer_ret22"/>
      <sheetName val="finance_spr_ret22"/>
      <sheetName val="Beer_Brands22"/>
      <sheetName val="BB_W22"/>
      <sheetName val="Beer_Volumes22"/>
      <sheetName val="BV_W22"/>
      <sheetName val="Beer_Location22"/>
      <sheetName val="BL_W22"/>
      <sheetName val="Spirit_Brands22"/>
      <sheetName val="SB_W22"/>
      <sheetName val="Spirits_Volumes22"/>
      <sheetName val="Spirits_Location22"/>
      <sheetName val="Date_changes24"/>
      <sheetName val="finance_data24"/>
      <sheetName val="finance_beer_ret24"/>
      <sheetName val="finance_spr_ret24"/>
      <sheetName val="Beer_Brands24"/>
      <sheetName val="BB_W24"/>
      <sheetName val="Beer_Volumes24"/>
      <sheetName val="BV_W24"/>
      <sheetName val="Beer_Location24"/>
      <sheetName val="BL_W24"/>
      <sheetName val="Spirit_Brands24"/>
      <sheetName val="SB_W24"/>
      <sheetName val="Spirits_Volumes24"/>
      <sheetName val="Spirits_Location24"/>
      <sheetName val="Date_changes25"/>
      <sheetName val="finance_data25"/>
      <sheetName val="finance_beer_ret25"/>
      <sheetName val="finance_spr_ret25"/>
      <sheetName val="Beer_Brands25"/>
      <sheetName val="BB_W25"/>
      <sheetName val="Beer_Volumes25"/>
      <sheetName val="BV_W25"/>
      <sheetName val="Beer_Location25"/>
      <sheetName val="BL_W25"/>
      <sheetName val="Spirit_Brands25"/>
      <sheetName val="SB_W25"/>
      <sheetName val="Spirits_Volumes25"/>
      <sheetName val="Spirits_Location25"/>
      <sheetName val="Date_changes26"/>
      <sheetName val="finance_data26"/>
      <sheetName val="finance_beer_ret26"/>
      <sheetName val="finance_spr_ret26"/>
      <sheetName val="Beer_Brands26"/>
      <sheetName val="BB_W26"/>
      <sheetName val="Beer_Volumes26"/>
      <sheetName val="BV_W26"/>
      <sheetName val="Beer_Location26"/>
      <sheetName val="BL_W26"/>
      <sheetName val="Spirit_Brands26"/>
      <sheetName val="SB_W26"/>
      <sheetName val="Spirits_Volumes26"/>
      <sheetName val="Spirits_Location26"/>
      <sheetName val="Weekly Tracker 09-04"/>
      <sheetName val="Date_changes27"/>
      <sheetName val="finance_data27"/>
      <sheetName val="finance_beer_ret27"/>
      <sheetName val="finance_spr_ret27"/>
      <sheetName val="Beer_Brands27"/>
      <sheetName val="BB_W27"/>
      <sheetName val="Beer_Volumes27"/>
      <sheetName val="BV_W27"/>
      <sheetName val="Beer_Location27"/>
      <sheetName val="BL_W27"/>
      <sheetName val="Spirit_Brands27"/>
      <sheetName val="SB_W27"/>
      <sheetName val="Spirits_Volumes27"/>
      <sheetName val="Spirits_Location27"/>
      <sheetName val="Date_changes28"/>
      <sheetName val="finance_data28"/>
      <sheetName val="finance_beer_ret28"/>
      <sheetName val="finance_spr_ret28"/>
      <sheetName val="Beer_Brands28"/>
      <sheetName val="BB_W28"/>
      <sheetName val="Beer_Volumes28"/>
      <sheetName val="BV_W28"/>
      <sheetName val="Beer_Location28"/>
      <sheetName val="BL_W28"/>
      <sheetName val="Spirit_Brands28"/>
      <sheetName val="SB_W28"/>
      <sheetName val="Spirits_Volumes28"/>
      <sheetName val="Spirits_Location28"/>
      <sheetName val="Date_changes30"/>
      <sheetName val="finance_data30"/>
      <sheetName val="finance_beer_ret30"/>
      <sheetName val="finance_spr_ret30"/>
      <sheetName val="Beer_Brands30"/>
      <sheetName val="BB_W30"/>
      <sheetName val="Beer_Volumes30"/>
      <sheetName val="BV_W30"/>
      <sheetName val="Beer_Location30"/>
      <sheetName val="BL_W30"/>
      <sheetName val="Spirit_Brands30"/>
      <sheetName val="SB_W30"/>
      <sheetName val="Spirits_Volumes30"/>
      <sheetName val="Spirits_Location30"/>
      <sheetName val="Date_changes29"/>
      <sheetName val="finance_data29"/>
      <sheetName val="finance_beer_ret29"/>
      <sheetName val="finance_spr_ret29"/>
      <sheetName val="Beer_Brands29"/>
      <sheetName val="BB_W29"/>
      <sheetName val="Beer_Volumes29"/>
      <sheetName val="BV_W29"/>
      <sheetName val="Beer_Location29"/>
      <sheetName val="BL_W29"/>
      <sheetName val="Spirit_Brands29"/>
      <sheetName val="SB_W29"/>
      <sheetName val="Spirits_Volumes29"/>
      <sheetName val="Spirits_Location29"/>
      <sheetName val="Date_changes31"/>
      <sheetName val="finance_data31"/>
      <sheetName val="finance_beer_ret31"/>
      <sheetName val="finance_spr_ret31"/>
      <sheetName val="Beer_Brands31"/>
      <sheetName val="BB_W31"/>
      <sheetName val="Beer_Volumes31"/>
      <sheetName val="BV_W31"/>
      <sheetName val="Beer_Location31"/>
      <sheetName val="BL_W31"/>
      <sheetName val="Spirit_Brands31"/>
      <sheetName val="SB_W31"/>
      <sheetName val="Spirits_Volumes31"/>
      <sheetName val="Spirits_Location31"/>
    </sheetNames>
    <sheetDataSet>
      <sheetData sheetId="0" refreshError="1"/>
      <sheetData sheetId="1" refreshError="1">
        <row r="5">
          <cell r="D5">
            <v>1</v>
          </cell>
          <cell r="E5" t="str">
            <v>F05 Jul</v>
          </cell>
          <cell r="F5" t="str">
            <v>F05 Aug</v>
          </cell>
          <cell r="G5" t="str">
            <v>F05 Sep</v>
          </cell>
          <cell r="H5" t="str">
            <v>F05 Oct</v>
          </cell>
          <cell r="I5" t="str">
            <v>F05 Nov</v>
          </cell>
          <cell r="J5" t="str">
            <v>F05 Dec</v>
          </cell>
          <cell r="K5" t="str">
            <v>F05 Jan</v>
          </cell>
          <cell r="L5" t="str">
            <v>F05 Feb</v>
          </cell>
          <cell r="M5" t="str">
            <v>F05 Mar</v>
          </cell>
          <cell r="N5" t="str">
            <v>F05 Apr</v>
          </cell>
          <cell r="O5" t="str">
            <v>F05 May</v>
          </cell>
          <cell r="P5" t="str">
            <v>F05 Jun</v>
          </cell>
        </row>
        <row r="6">
          <cell r="C6" t="str">
            <v xml:space="preserve">      SPIRITS_VODKA</v>
          </cell>
          <cell r="D6">
            <v>2</v>
          </cell>
          <cell r="E6">
            <v>49.396544919908209</v>
          </cell>
          <cell r="F6">
            <v>50.088872942854337</v>
          </cell>
          <cell r="G6">
            <v>50.071232812360449</v>
          </cell>
          <cell r="H6">
            <v>49.821147317255161</v>
          </cell>
          <cell r="I6">
            <v>49.637954298840434</v>
          </cell>
          <cell r="J6">
            <v>51.124896920735033</v>
          </cell>
          <cell r="K6">
            <v>50.795155520488926</v>
          </cell>
          <cell r="L6">
            <v>50.617530446715186</v>
          </cell>
          <cell r="M6">
            <v>50.33838540308524</v>
          </cell>
          <cell r="N6">
            <v>49.551956229616216</v>
          </cell>
          <cell r="O6">
            <v>47.872938046986462</v>
          </cell>
          <cell r="P6">
            <v>52.74330343583204</v>
          </cell>
        </row>
        <row r="7">
          <cell r="C7" t="str">
            <v xml:space="preserve"> SPIRITS_CREAM LIQUEURS_BAILEYS</v>
          </cell>
          <cell r="D7">
            <v>3</v>
          </cell>
          <cell r="E7">
            <v>80.825472352145567</v>
          </cell>
          <cell r="F7">
            <v>80.825472352145567</v>
          </cell>
          <cell r="G7">
            <v>80.825472352145567</v>
          </cell>
          <cell r="H7">
            <v>80.825472352145567</v>
          </cell>
          <cell r="I7">
            <v>80.825472352145582</v>
          </cell>
          <cell r="J7">
            <v>80.825472352145567</v>
          </cell>
          <cell r="K7">
            <v>80.825472352145582</v>
          </cell>
          <cell r="L7">
            <v>80.825472352145582</v>
          </cell>
          <cell r="M7">
            <v>80.825472352145567</v>
          </cell>
          <cell r="N7">
            <v>80.825472352145582</v>
          </cell>
          <cell r="O7">
            <v>80.825472352145582</v>
          </cell>
          <cell r="P7">
            <v>80.82547235214561</v>
          </cell>
        </row>
        <row r="8">
          <cell r="C8" t="str">
            <v xml:space="preserve">           PP SPIRITS</v>
          </cell>
          <cell r="D8">
            <v>4</v>
          </cell>
          <cell r="E8">
            <v>21.468891830143153</v>
          </cell>
          <cell r="F8">
            <v>21.334365933167973</v>
          </cell>
          <cell r="G8">
            <v>21.120809269918915</v>
          </cell>
          <cell r="H8">
            <v>20.859185237268186</v>
          </cell>
          <cell r="I8">
            <v>20.41483056496693</v>
          </cell>
          <cell r="J8">
            <v>20.887479106524118</v>
          </cell>
          <cell r="K8">
            <v>22.045107613638059</v>
          </cell>
          <cell r="L8">
            <v>21.911754729263045</v>
          </cell>
          <cell r="M8">
            <v>21.640780255312013</v>
          </cell>
          <cell r="N8">
            <v>20.853622881680874</v>
          </cell>
          <cell r="O8">
            <v>23.62902730530071</v>
          </cell>
          <cell r="P8">
            <v>23.578172291707698</v>
          </cell>
        </row>
        <row r="9">
          <cell r="C9" t="str">
            <v xml:space="preserve">     BEER_STOUT CANS</v>
          </cell>
          <cell r="D9">
            <v>5</v>
          </cell>
          <cell r="E9">
            <v>103.58856770158488</v>
          </cell>
          <cell r="F9">
            <v>103.1889686475614</v>
          </cell>
          <cell r="G9">
            <v>105.22805769552737</v>
          </cell>
          <cell r="H9">
            <v>105.0201747594375</v>
          </cell>
          <cell r="I9">
            <v>104.71532359800115</v>
          </cell>
          <cell r="J9">
            <v>104.89649361240497</v>
          </cell>
          <cell r="K9">
            <v>104.03462325794644</v>
          </cell>
          <cell r="L9">
            <v>103.82731929832791</v>
          </cell>
          <cell r="M9">
            <v>103.03830651333024</v>
          </cell>
          <cell r="N9">
            <v>101.57590406352466</v>
          </cell>
          <cell r="O9">
            <v>107.78583776532756</v>
          </cell>
          <cell r="P9">
            <v>107.7858377653275</v>
          </cell>
        </row>
        <row r="10">
          <cell r="C10" t="str">
            <v xml:space="preserve">     BEER_STOUT NRB</v>
          </cell>
          <cell r="D10">
            <v>6</v>
          </cell>
          <cell r="E10">
            <v>96.687986864297727</v>
          </cell>
          <cell r="F10">
            <v>96.537581528574506</v>
          </cell>
          <cell r="G10">
            <v>96.540865548451478</v>
          </cell>
          <cell r="H10">
            <v>96.400569490575862</v>
          </cell>
          <cell r="I10">
            <v>96.320771178884627</v>
          </cell>
          <cell r="J10">
            <v>96.254135871062715</v>
          </cell>
          <cell r="K10">
            <v>95.908280988155852</v>
          </cell>
          <cell r="L10">
            <v>96.219649406410397</v>
          </cell>
          <cell r="M10">
            <v>96.592736102100929</v>
          </cell>
          <cell r="N10">
            <v>96.944252663190255</v>
          </cell>
          <cell r="O10">
            <v>97.540866213709464</v>
          </cell>
          <cell r="P10">
            <v>95.986933968706396</v>
          </cell>
        </row>
        <row r="11">
          <cell r="C11" t="str">
            <v xml:space="preserve">     BEER_STOUT RET.BOTTLES</v>
          </cell>
          <cell r="D11">
            <v>7</v>
          </cell>
          <cell r="E11">
            <v>74.020599285385472</v>
          </cell>
          <cell r="F11">
            <v>74.017593337554985</v>
          </cell>
          <cell r="G11">
            <v>73.997939658179988</v>
          </cell>
          <cell r="H11">
            <v>74.001726294549059</v>
          </cell>
          <cell r="I11">
            <v>74.009919480632789</v>
          </cell>
          <cell r="J11">
            <v>73.954870139542081</v>
          </cell>
          <cell r="K11">
            <v>73.933556003483631</v>
          </cell>
          <cell r="L11">
            <v>73.91343628446883</v>
          </cell>
          <cell r="M11">
            <v>74.032834652205409</v>
          </cell>
          <cell r="N11">
            <v>73.968217229006044</v>
          </cell>
          <cell r="O11">
            <v>73.985333105244138</v>
          </cell>
          <cell r="P11">
            <v>74.055715109456528</v>
          </cell>
        </row>
        <row r="12">
          <cell r="C12" t="str">
            <v>BEER_STOUT_CAN DRAUGHT GNS CANS</v>
          </cell>
          <cell r="D12">
            <v>8</v>
          </cell>
          <cell r="E12">
            <v>97.805119691970049</v>
          </cell>
          <cell r="F12">
            <v>97.746277764872019</v>
          </cell>
          <cell r="G12">
            <v>97.829424616452712</v>
          </cell>
          <cell r="H12">
            <v>97.868119312318044</v>
          </cell>
          <cell r="I12">
            <v>97.822443598460666</v>
          </cell>
          <cell r="J12">
            <v>97.842294209842564</v>
          </cell>
          <cell r="K12">
            <v>97.157248852147177</v>
          </cell>
          <cell r="L12">
            <v>97.473706489277234</v>
          </cell>
          <cell r="M12">
            <v>97.837980363999279</v>
          </cell>
          <cell r="N12">
            <v>98.144249955237683</v>
          </cell>
          <cell r="O12">
            <v>97.785442811542268</v>
          </cell>
          <cell r="P12">
            <v>97.305356924421531</v>
          </cell>
        </row>
        <row r="13">
          <cell r="C13" t="str">
            <v>BEER_STOUT_CAN DRAUGHT GNS NRB</v>
          </cell>
          <cell r="D13">
            <v>9</v>
          </cell>
          <cell r="E13"/>
          <cell r="F13"/>
          <cell r="G13"/>
          <cell r="H13"/>
          <cell r="I13"/>
          <cell r="J13"/>
          <cell r="K13"/>
          <cell r="L13"/>
          <cell r="M13"/>
          <cell r="N13"/>
          <cell r="O13"/>
          <cell r="P13"/>
        </row>
        <row r="14">
          <cell r="C14" t="str">
            <v>BEER_STOUT_CAN DRAUGHT GNS RET.BOTTLES</v>
          </cell>
          <cell r="D14">
            <v>10</v>
          </cell>
          <cell r="E14"/>
          <cell r="F14"/>
          <cell r="G14"/>
          <cell r="H14"/>
          <cell r="I14"/>
          <cell r="J14"/>
          <cell r="K14"/>
          <cell r="L14"/>
          <cell r="M14"/>
          <cell r="N14"/>
          <cell r="O14"/>
          <cell r="P14"/>
        </row>
        <row r="15">
          <cell r="C15" t="str">
            <v>BEER_LAGER_BUDWEISER CANS</v>
          </cell>
          <cell r="D15">
            <v>11</v>
          </cell>
          <cell r="E15">
            <v>50.595329324930574</v>
          </cell>
          <cell r="F15">
            <v>51.435693907146764</v>
          </cell>
          <cell r="G15">
            <v>51.883402807161538</v>
          </cell>
          <cell r="H15">
            <v>50.342778453185176</v>
          </cell>
          <cell r="I15">
            <v>51.218247617374288</v>
          </cell>
          <cell r="J15">
            <v>59.905937993108168</v>
          </cell>
          <cell r="K15">
            <v>57.763033001783036</v>
          </cell>
          <cell r="L15">
            <v>57.266404431995156</v>
          </cell>
          <cell r="M15">
            <v>61.252189321954738</v>
          </cell>
          <cell r="N15">
            <v>59.58341276720688</v>
          </cell>
          <cell r="O15">
            <v>55.946450441379248</v>
          </cell>
          <cell r="P15">
            <v>47.93373375090453</v>
          </cell>
        </row>
        <row r="16">
          <cell r="C16" t="str">
            <v>BEER_LAGER_BUDWEISER NRB</v>
          </cell>
          <cell r="D16">
            <v>12</v>
          </cell>
          <cell r="E16">
            <v>37.340300314920675</v>
          </cell>
          <cell r="F16">
            <v>36.646731830328704</v>
          </cell>
          <cell r="G16">
            <v>33.767037567099955</v>
          </cell>
          <cell r="H16">
            <v>31.178810334562378</v>
          </cell>
          <cell r="I16">
            <v>29.694011894656999</v>
          </cell>
          <cell r="J16">
            <v>39.5626090397529</v>
          </cell>
          <cell r="K16">
            <v>39.444619689262019</v>
          </cell>
          <cell r="L16">
            <v>41.463608981392809</v>
          </cell>
          <cell r="M16">
            <v>37.010532766559059</v>
          </cell>
          <cell r="N16">
            <v>43.240463018659895</v>
          </cell>
          <cell r="O16">
            <v>41.571051590088466</v>
          </cell>
          <cell r="P16">
            <v>11.654804090088437</v>
          </cell>
        </row>
        <row r="17">
          <cell r="C17" t="str">
            <v>BEER_LAGER_BUDWEISER RET.BOTTLES</v>
          </cell>
          <cell r="D17">
            <v>13</v>
          </cell>
          <cell r="E17">
            <v>68.326786610502381</v>
          </cell>
          <cell r="F17">
            <v>68.326786610502367</v>
          </cell>
          <cell r="G17">
            <v>68.326786610502381</v>
          </cell>
          <cell r="H17">
            <v>68.326786610502381</v>
          </cell>
          <cell r="I17">
            <v>68.326786610502367</v>
          </cell>
          <cell r="J17">
            <v>68.326786610502381</v>
          </cell>
          <cell r="K17">
            <v>68.326786610502367</v>
          </cell>
          <cell r="L17">
            <v>68.326786610502367</v>
          </cell>
          <cell r="M17">
            <v>68.326786610502367</v>
          </cell>
          <cell r="N17">
            <v>68.326786610502367</v>
          </cell>
          <cell r="O17">
            <v>68.326786610502381</v>
          </cell>
          <cell r="P17">
            <v>68.326786610502353</v>
          </cell>
        </row>
        <row r="18">
          <cell r="C18" t="str">
            <v>BEER_LAGER_CARLSBERG CANS</v>
          </cell>
          <cell r="D18">
            <v>14</v>
          </cell>
          <cell r="E18">
            <v>29.9808955221194</v>
          </cell>
          <cell r="F18">
            <v>32.486043758970901</v>
          </cell>
          <cell r="G18">
            <v>28.118357281781339</v>
          </cell>
          <cell r="H18">
            <v>26.418988413925707</v>
          </cell>
          <cell r="I18">
            <v>24.490046422617532</v>
          </cell>
          <cell r="J18">
            <v>42.513342904302839</v>
          </cell>
          <cell r="K18">
            <v>41.189158142944123</v>
          </cell>
          <cell r="L18">
            <v>40.513863854150692</v>
          </cell>
          <cell r="M18">
            <v>38.682247540685509</v>
          </cell>
          <cell r="N18">
            <v>45.257977810234642</v>
          </cell>
          <cell r="O18">
            <v>42.653588437024666</v>
          </cell>
          <cell r="P18">
            <v>57.083714236341777</v>
          </cell>
        </row>
        <row r="19">
          <cell r="C19" t="str">
            <v>BEER_LAGER_CARLSBERG NRB</v>
          </cell>
          <cell r="D19">
            <v>15</v>
          </cell>
          <cell r="E19">
            <v>22.092035991051407</v>
          </cell>
          <cell r="F19">
            <v>21.569193304223838</v>
          </cell>
          <cell r="G19">
            <v>21.781973014644862</v>
          </cell>
          <cell r="H19">
            <v>21.065612035943033</v>
          </cell>
          <cell r="I19">
            <v>20.247719579944885</v>
          </cell>
          <cell r="J19">
            <v>26.058263733304219</v>
          </cell>
          <cell r="K19">
            <v>25.383137998647701</v>
          </cell>
          <cell r="L19">
            <v>25.192030978520062</v>
          </cell>
          <cell r="M19">
            <v>24.644335632199709</v>
          </cell>
          <cell r="N19">
            <v>26.566354049127604</v>
          </cell>
          <cell r="O19">
            <v>25.456850706411203</v>
          </cell>
          <cell r="P19">
            <v>32.606983359472459</v>
          </cell>
        </row>
        <row r="20">
          <cell r="C20" t="str">
            <v>BEER_LAGER_CARLSBERG RET.BOTTLES</v>
          </cell>
          <cell r="D20">
            <v>16</v>
          </cell>
          <cell r="E20">
            <v>-14.301755577967908</v>
          </cell>
          <cell r="F20">
            <v>-14.301755577967912</v>
          </cell>
          <cell r="G20">
            <v>-14.301755577967906</v>
          </cell>
          <cell r="H20">
            <v>-14.301755577967912</v>
          </cell>
          <cell r="I20">
            <v>-14.301755577967914</v>
          </cell>
          <cell r="J20">
            <v>-14.301755577967905</v>
          </cell>
          <cell r="K20">
            <v>-14.301755577967905</v>
          </cell>
          <cell r="L20">
            <v>-14.301755577967905</v>
          </cell>
          <cell r="M20">
            <v>-14.301755577967906</v>
          </cell>
          <cell r="N20">
            <v>-14.301755577967899</v>
          </cell>
          <cell r="O20">
            <v>-14.301755577967894</v>
          </cell>
          <cell r="P20">
            <v>-14.30175557796789</v>
          </cell>
        </row>
        <row r="21">
          <cell r="C21" t="str">
            <v>BEER_LAGER_HARP CANS</v>
          </cell>
          <cell r="D21">
            <v>17</v>
          </cell>
          <cell r="E21">
            <v>14.827654717953074</v>
          </cell>
          <cell r="F21">
            <v>15.325036946039472</v>
          </cell>
          <cell r="G21">
            <v>15.748678693286209</v>
          </cell>
          <cell r="H21">
            <v>16.375328873851871</v>
          </cell>
          <cell r="I21">
            <v>17.225133306169404</v>
          </cell>
          <cell r="J21">
            <v>17.720592562707651</v>
          </cell>
          <cell r="K21">
            <v>19.467733813927246</v>
          </cell>
          <cell r="L21">
            <v>19.504650545276142</v>
          </cell>
          <cell r="M21">
            <v>19.512899931642675</v>
          </cell>
          <cell r="N21">
            <v>19.515526251774624</v>
          </cell>
          <cell r="O21">
            <v>19.551492794687508</v>
          </cell>
          <cell r="P21">
            <v>19.57144782372832</v>
          </cell>
        </row>
        <row r="22">
          <cell r="C22" t="str">
            <v>BEER_LAGER_HARP NRB</v>
          </cell>
          <cell r="D22">
            <v>18</v>
          </cell>
          <cell r="E22">
            <v>85.700876581009979</v>
          </cell>
          <cell r="F22">
            <v>85.700876581009965</v>
          </cell>
          <cell r="G22">
            <v>85.700876581009979</v>
          </cell>
          <cell r="H22">
            <v>85.700876581009979</v>
          </cell>
          <cell r="I22">
            <v>85.700876581009979</v>
          </cell>
          <cell r="J22">
            <v>85.700876581009993</v>
          </cell>
          <cell r="K22">
            <v>85.700876581009965</v>
          </cell>
          <cell r="L22">
            <v>85.700876581009979</v>
          </cell>
          <cell r="M22">
            <v>85.70087658100995</v>
          </cell>
          <cell r="N22">
            <v>85.70087658100995</v>
          </cell>
          <cell r="O22">
            <v>85.700876581009965</v>
          </cell>
          <cell r="P22">
            <v>85.70087658100995</v>
          </cell>
        </row>
        <row r="23">
          <cell r="C23" t="str">
            <v>BEER_LAGER_HARP RET.BOTTLES</v>
          </cell>
          <cell r="D23">
            <v>19</v>
          </cell>
          <cell r="E23">
            <v>79.133934135597514</v>
          </cell>
          <cell r="F23">
            <v>79.046841744354381</v>
          </cell>
          <cell r="G23">
            <v>79.033993526732615</v>
          </cell>
          <cell r="H23">
            <v>79.018157351524394</v>
          </cell>
          <cell r="I23">
            <v>78.998153761787691</v>
          </cell>
          <cell r="J23">
            <v>79.046285142868953</v>
          </cell>
          <cell r="K23">
            <v>79.042837105095643</v>
          </cell>
          <cell r="L23">
            <v>79.032075342129929</v>
          </cell>
          <cell r="M23">
            <v>78.899307294050089</v>
          </cell>
          <cell r="N23">
            <v>79.029094566056699</v>
          </cell>
          <cell r="O23">
            <v>79.170184633523334</v>
          </cell>
          <cell r="P23">
            <v>79.170184633523334</v>
          </cell>
        </row>
        <row r="24">
          <cell r="C24" t="str">
            <v>BEER_LAGER_WARSTEINER CANS</v>
          </cell>
          <cell r="D24">
            <v>20</v>
          </cell>
          <cell r="E24">
            <v>62.986989607657634</v>
          </cell>
          <cell r="F24">
            <v>62.986989607657634</v>
          </cell>
          <cell r="G24">
            <v>62.986989607657634</v>
          </cell>
          <cell r="H24">
            <v>62.986989607657634</v>
          </cell>
          <cell r="I24">
            <v>33.056989607657634</v>
          </cell>
          <cell r="J24">
            <v>33.056989607657634</v>
          </cell>
          <cell r="K24">
            <v>62.986989607657634</v>
          </cell>
          <cell r="L24">
            <v>62.986989607657634</v>
          </cell>
          <cell r="M24">
            <v>62.986989607657634</v>
          </cell>
          <cell r="N24">
            <v>62.986989607657634</v>
          </cell>
          <cell r="O24">
            <v>62.986989607657634</v>
          </cell>
          <cell r="P24">
            <v>62.986989607657634</v>
          </cell>
        </row>
        <row r="25">
          <cell r="C25" t="str">
            <v>BEER_LAGER_WARSTEINER NRB</v>
          </cell>
          <cell r="D25">
            <v>21</v>
          </cell>
          <cell r="E25">
            <v>43.859320481125266</v>
          </cell>
          <cell r="F25">
            <v>48.761351363954354</v>
          </cell>
          <cell r="G25">
            <v>43.278966972396674</v>
          </cell>
          <cell r="H25">
            <v>41.900260464247211</v>
          </cell>
          <cell r="I25">
            <v>48.584353796036368</v>
          </cell>
          <cell r="J25">
            <v>33.586954161389798</v>
          </cell>
          <cell r="K25">
            <v>2.2395648358500404</v>
          </cell>
          <cell r="L25">
            <v>18.745868506079557</v>
          </cell>
          <cell r="M25">
            <v>-31.183872628132182</v>
          </cell>
          <cell r="N25">
            <v>-3.483372394949197</v>
          </cell>
          <cell r="O25">
            <v>30.62433683588598</v>
          </cell>
          <cell r="P25">
            <v>-26.863340492165069</v>
          </cell>
        </row>
        <row r="26">
          <cell r="C26" t="str">
            <v>BEER_LAGER_WARSTEINER RET.BOTTLES</v>
          </cell>
          <cell r="D26">
            <v>22</v>
          </cell>
          <cell r="E26"/>
          <cell r="F26"/>
          <cell r="G26"/>
          <cell r="H26"/>
          <cell r="I26"/>
          <cell r="J26"/>
          <cell r="K26"/>
          <cell r="L26"/>
          <cell r="M26"/>
          <cell r="N26"/>
          <cell r="O26"/>
          <cell r="P26"/>
        </row>
        <row r="27">
          <cell r="C27" t="str">
            <v>BEER_ALE_SMITHWICKS CANS</v>
          </cell>
          <cell r="D27">
            <v>23</v>
          </cell>
          <cell r="E27">
            <v>96.333243532865325</v>
          </cell>
          <cell r="F27">
            <v>96.340406277867331</v>
          </cell>
          <cell r="G27">
            <v>96.338084583966662</v>
          </cell>
          <cell r="H27">
            <v>96.336493742651726</v>
          </cell>
          <cell r="I27">
            <v>96.330376424949918</v>
          </cell>
          <cell r="J27">
            <v>96.323900391345063</v>
          </cell>
          <cell r="K27">
            <v>96.352388300469158</v>
          </cell>
          <cell r="L27">
            <v>96.366152062036818</v>
          </cell>
          <cell r="M27">
            <v>96.339861292430527</v>
          </cell>
          <cell r="N27">
            <v>96.309603400311147</v>
          </cell>
          <cell r="O27">
            <v>96.306541978005001</v>
          </cell>
          <cell r="P27">
            <v>96.149516825187348</v>
          </cell>
        </row>
        <row r="28">
          <cell r="C28" t="str">
            <v>BEER_ALE_SMITHWICKS NRB</v>
          </cell>
          <cell r="D28">
            <v>24</v>
          </cell>
          <cell r="E28">
            <v>96.032460044707292</v>
          </cell>
          <cell r="F28">
            <v>96.032460044707292</v>
          </cell>
          <cell r="G28">
            <v>96.032460044707307</v>
          </cell>
          <cell r="H28">
            <v>96.032460044707307</v>
          </cell>
          <cell r="I28">
            <v>96.032460044707307</v>
          </cell>
          <cell r="J28">
            <v>96.032460044707321</v>
          </cell>
          <cell r="K28">
            <v>96.032460044707307</v>
          </cell>
          <cell r="L28">
            <v>96.032460044707307</v>
          </cell>
          <cell r="M28">
            <v>96.032460044707307</v>
          </cell>
          <cell r="N28">
            <v>96.032460044707307</v>
          </cell>
          <cell r="O28">
            <v>96.032460044707335</v>
          </cell>
          <cell r="P28">
            <v>96.032460044707278</v>
          </cell>
        </row>
        <row r="29">
          <cell r="C29" t="str">
            <v>BEER_ALE_SMITHWICKS RET.BOTTLES</v>
          </cell>
          <cell r="D29">
            <v>25</v>
          </cell>
          <cell r="E29">
            <v>80.533105651167929</v>
          </cell>
          <cell r="F29">
            <v>80.528700368810135</v>
          </cell>
          <cell r="G29">
            <v>80.525008405666</v>
          </cell>
          <cell r="H29">
            <v>80.521806694743972</v>
          </cell>
          <cell r="I29">
            <v>80.52991474985015</v>
          </cell>
          <cell r="J29">
            <v>80.51780915295295</v>
          </cell>
          <cell r="K29">
            <v>80.510603922737914</v>
          </cell>
          <cell r="L29">
            <v>80.510942349676853</v>
          </cell>
          <cell r="M29">
            <v>80.514806571205156</v>
          </cell>
          <cell r="N29">
            <v>80.512844254760267</v>
          </cell>
          <cell r="O29">
            <v>80.516360435331393</v>
          </cell>
          <cell r="P29">
            <v>80.500539805936668</v>
          </cell>
        </row>
        <row r="30">
          <cell r="D30">
            <v>26</v>
          </cell>
        </row>
        <row r="31">
          <cell r="C31" t="str">
            <v>Other beer CANS</v>
          </cell>
          <cell r="D31">
            <v>27</v>
          </cell>
          <cell r="E31">
            <v>58.610884377992633</v>
          </cell>
          <cell r="F31">
            <v>59.401723498283708</v>
          </cell>
          <cell r="G31">
            <v>59.857513164996199</v>
          </cell>
          <cell r="H31">
            <v>59.068980570130968</v>
          </cell>
          <cell r="I31">
            <v>59.120409792912255</v>
          </cell>
          <cell r="J31">
            <v>65.227593456624206</v>
          </cell>
          <cell r="K31">
            <v>63.816321858125228</v>
          </cell>
          <cell r="L31">
            <v>63.689368360808764</v>
          </cell>
          <cell r="M31">
            <v>66.063848776324591</v>
          </cell>
          <cell r="N31">
            <v>66.565908598272131</v>
          </cell>
          <cell r="O31">
            <v>63.907616043250805</v>
          </cell>
          <cell r="P31">
            <v>59.365730014616325</v>
          </cell>
        </row>
        <row r="32">
          <cell r="C32" t="str">
            <v>Other beer NRB</v>
          </cell>
          <cell r="D32">
            <v>28</v>
          </cell>
          <cell r="E32">
            <v>36.523988444896702</v>
          </cell>
          <cell r="F32">
            <v>36.419850770812779</v>
          </cell>
          <cell r="G32">
            <v>34.352264026423974</v>
          </cell>
          <cell r="H32">
            <v>32.343348249979876</v>
          </cell>
          <cell r="I32">
            <v>31.968657581331584</v>
          </cell>
          <cell r="J32">
            <v>38.276256298285531</v>
          </cell>
          <cell r="K32">
            <v>35.964675623332006</v>
          </cell>
          <cell r="L32">
            <v>38.390475530612342</v>
          </cell>
          <cell r="M32">
            <v>31.016569913000978</v>
          </cell>
          <cell r="N32">
            <v>37.114351883742565</v>
          </cell>
          <cell r="O32">
            <v>37.141082960751035</v>
          </cell>
          <cell r="P32">
            <v>13.948049127805692</v>
          </cell>
        </row>
        <row r="33">
          <cell r="C33" t="str">
            <v>Other beer RET.BOTTLES</v>
          </cell>
          <cell r="D33">
            <v>29</v>
          </cell>
          <cell r="E33">
            <v>65.793465658723093</v>
          </cell>
          <cell r="F33">
            <v>65.845402547459898</v>
          </cell>
          <cell r="G33">
            <v>65.963826904070586</v>
          </cell>
          <cell r="H33">
            <v>66.111759905344627</v>
          </cell>
          <cell r="I33">
            <v>66.067603243867893</v>
          </cell>
          <cell r="J33">
            <v>66.175436769822369</v>
          </cell>
          <cell r="K33">
            <v>65.868558627585244</v>
          </cell>
          <cell r="L33">
            <v>65.810520748539957</v>
          </cell>
          <cell r="M33">
            <v>65.536492906296544</v>
          </cell>
          <cell r="N33">
            <v>65.834363446790036</v>
          </cell>
          <cell r="O33">
            <v>65.955906038822093</v>
          </cell>
          <cell r="P33">
            <v>66.456140737187198</v>
          </cell>
        </row>
      </sheetData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/>
      <sheetData sheetId="16">
        <row r="5">
          <cell r="D5">
            <v>1</v>
          </cell>
        </row>
      </sheetData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>
        <row r="5">
          <cell r="D5">
            <v>1</v>
          </cell>
        </row>
      </sheetData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>
        <row r="5">
          <cell r="D5">
            <v>1</v>
          </cell>
        </row>
      </sheetData>
      <sheetData sheetId="87"/>
      <sheetData sheetId="88"/>
      <sheetData sheetId="89"/>
      <sheetData sheetId="90"/>
      <sheetData sheetId="91"/>
      <sheetData sheetId="92"/>
      <sheetData sheetId="93"/>
      <sheetData sheetId="94"/>
      <sheetData sheetId="95"/>
      <sheetData sheetId="96"/>
      <sheetData sheetId="97"/>
      <sheetData sheetId="98"/>
      <sheetData sheetId="99"/>
      <sheetData sheetId="100">
        <row r="5">
          <cell r="D5">
            <v>1</v>
          </cell>
        </row>
      </sheetData>
      <sheetData sheetId="101"/>
      <sheetData sheetId="102"/>
      <sheetData sheetId="103"/>
      <sheetData sheetId="104"/>
      <sheetData sheetId="105"/>
      <sheetData sheetId="106"/>
      <sheetData sheetId="107"/>
      <sheetData sheetId="108"/>
      <sheetData sheetId="109"/>
      <sheetData sheetId="110"/>
      <sheetData sheetId="111"/>
      <sheetData sheetId="112"/>
      <sheetData sheetId="113"/>
      <sheetData sheetId="114">
        <row r="5">
          <cell r="D5">
            <v>1</v>
          </cell>
        </row>
      </sheetData>
      <sheetData sheetId="115"/>
      <sheetData sheetId="116"/>
      <sheetData sheetId="117"/>
      <sheetData sheetId="118"/>
      <sheetData sheetId="119"/>
      <sheetData sheetId="120"/>
      <sheetData sheetId="121"/>
      <sheetData sheetId="122"/>
      <sheetData sheetId="123"/>
      <sheetData sheetId="124"/>
      <sheetData sheetId="125"/>
      <sheetData sheetId="126"/>
      <sheetData sheetId="127"/>
      <sheetData sheetId="128">
        <row r="5">
          <cell r="D5">
            <v>1</v>
          </cell>
        </row>
      </sheetData>
      <sheetData sheetId="129"/>
      <sheetData sheetId="130"/>
      <sheetData sheetId="131"/>
      <sheetData sheetId="132"/>
      <sheetData sheetId="133"/>
      <sheetData sheetId="134"/>
      <sheetData sheetId="135"/>
      <sheetData sheetId="136"/>
      <sheetData sheetId="137"/>
      <sheetData sheetId="138"/>
      <sheetData sheetId="139"/>
      <sheetData sheetId="140"/>
      <sheetData sheetId="141"/>
      <sheetData sheetId="142"/>
      <sheetData sheetId="143"/>
      <sheetData sheetId="144"/>
      <sheetData sheetId="145"/>
      <sheetData sheetId="146"/>
      <sheetData sheetId="147"/>
      <sheetData sheetId="148"/>
      <sheetData sheetId="149"/>
      <sheetData sheetId="150"/>
      <sheetData sheetId="151"/>
      <sheetData sheetId="152"/>
      <sheetData sheetId="153"/>
      <sheetData sheetId="154"/>
      <sheetData sheetId="155"/>
      <sheetData sheetId="156"/>
      <sheetData sheetId="157"/>
      <sheetData sheetId="158"/>
      <sheetData sheetId="159"/>
      <sheetData sheetId="160"/>
      <sheetData sheetId="161"/>
      <sheetData sheetId="162"/>
      <sheetData sheetId="163"/>
      <sheetData sheetId="164"/>
      <sheetData sheetId="165"/>
      <sheetData sheetId="166"/>
      <sheetData sheetId="167"/>
      <sheetData sheetId="168"/>
      <sheetData sheetId="169"/>
      <sheetData sheetId="170"/>
      <sheetData sheetId="171"/>
      <sheetData sheetId="172"/>
      <sheetData sheetId="173"/>
      <sheetData sheetId="174"/>
      <sheetData sheetId="175"/>
      <sheetData sheetId="176"/>
      <sheetData sheetId="177"/>
      <sheetData sheetId="178"/>
      <sheetData sheetId="179"/>
      <sheetData sheetId="180"/>
      <sheetData sheetId="181"/>
      <sheetData sheetId="182"/>
      <sheetData sheetId="183"/>
      <sheetData sheetId="184"/>
      <sheetData sheetId="185"/>
      <sheetData sheetId="186"/>
      <sheetData sheetId="187"/>
      <sheetData sheetId="188"/>
      <sheetData sheetId="189"/>
      <sheetData sheetId="190"/>
      <sheetData sheetId="191"/>
      <sheetData sheetId="192"/>
      <sheetData sheetId="193"/>
      <sheetData sheetId="194"/>
      <sheetData sheetId="195"/>
      <sheetData sheetId="196"/>
      <sheetData sheetId="197"/>
      <sheetData sheetId="198"/>
      <sheetData sheetId="199"/>
      <sheetData sheetId="200"/>
      <sheetData sheetId="201"/>
      <sheetData sheetId="202"/>
      <sheetData sheetId="203"/>
      <sheetData sheetId="204"/>
      <sheetData sheetId="205"/>
      <sheetData sheetId="206"/>
      <sheetData sheetId="207"/>
      <sheetData sheetId="208"/>
      <sheetData sheetId="209"/>
      <sheetData sheetId="210"/>
      <sheetData sheetId="211"/>
      <sheetData sheetId="212">
        <row r="5">
          <cell r="D5">
            <v>1</v>
          </cell>
        </row>
      </sheetData>
      <sheetData sheetId="213"/>
      <sheetData sheetId="214"/>
      <sheetData sheetId="215"/>
      <sheetData sheetId="216"/>
      <sheetData sheetId="217"/>
      <sheetData sheetId="218"/>
      <sheetData sheetId="219"/>
      <sheetData sheetId="220"/>
      <sheetData sheetId="221"/>
      <sheetData sheetId="222"/>
      <sheetData sheetId="223"/>
      <sheetData sheetId="224"/>
      <sheetData sheetId="225"/>
      <sheetData sheetId="226"/>
      <sheetData sheetId="227"/>
      <sheetData sheetId="228"/>
      <sheetData sheetId="229"/>
      <sheetData sheetId="230"/>
      <sheetData sheetId="231"/>
      <sheetData sheetId="232"/>
      <sheetData sheetId="233"/>
      <sheetData sheetId="234"/>
      <sheetData sheetId="235"/>
      <sheetData sheetId="236"/>
      <sheetData sheetId="237"/>
      <sheetData sheetId="238"/>
      <sheetData sheetId="239"/>
      <sheetData sheetId="240">
        <row r="5">
          <cell r="D5">
            <v>1</v>
          </cell>
        </row>
      </sheetData>
      <sheetData sheetId="241"/>
      <sheetData sheetId="242"/>
      <sheetData sheetId="243"/>
      <sheetData sheetId="244"/>
      <sheetData sheetId="245"/>
      <sheetData sheetId="246"/>
      <sheetData sheetId="247"/>
      <sheetData sheetId="248"/>
      <sheetData sheetId="249"/>
      <sheetData sheetId="250"/>
      <sheetData sheetId="251"/>
      <sheetData sheetId="252"/>
      <sheetData sheetId="253"/>
      <sheetData sheetId="254"/>
      <sheetData sheetId="255"/>
      <sheetData sheetId="256"/>
      <sheetData sheetId="257"/>
      <sheetData sheetId="258"/>
      <sheetData sheetId="259"/>
      <sheetData sheetId="260"/>
      <sheetData sheetId="261"/>
      <sheetData sheetId="262"/>
      <sheetData sheetId="263"/>
      <sheetData sheetId="264"/>
      <sheetData sheetId="265"/>
      <sheetData sheetId="266"/>
      <sheetData sheetId="267"/>
      <sheetData sheetId="268">
        <row r="5">
          <cell r="D5">
            <v>1</v>
          </cell>
        </row>
      </sheetData>
      <sheetData sheetId="269"/>
      <sheetData sheetId="270"/>
      <sheetData sheetId="271"/>
      <sheetData sheetId="272"/>
      <sheetData sheetId="273"/>
      <sheetData sheetId="274"/>
      <sheetData sheetId="275"/>
      <sheetData sheetId="276"/>
      <sheetData sheetId="277"/>
      <sheetData sheetId="278"/>
      <sheetData sheetId="279"/>
      <sheetData sheetId="280"/>
      <sheetData sheetId="281" refreshError="1"/>
      <sheetData sheetId="282" refreshError="1"/>
      <sheetData sheetId="283"/>
      <sheetData sheetId="284"/>
      <sheetData sheetId="285"/>
      <sheetData sheetId="286"/>
      <sheetData sheetId="287"/>
      <sheetData sheetId="288"/>
      <sheetData sheetId="289"/>
      <sheetData sheetId="290"/>
      <sheetData sheetId="291"/>
      <sheetData sheetId="292"/>
      <sheetData sheetId="293"/>
      <sheetData sheetId="294"/>
      <sheetData sheetId="295"/>
      <sheetData sheetId="296"/>
      <sheetData sheetId="297"/>
      <sheetData sheetId="298"/>
      <sheetData sheetId="299"/>
      <sheetData sheetId="300"/>
      <sheetData sheetId="301"/>
      <sheetData sheetId="302"/>
      <sheetData sheetId="303"/>
      <sheetData sheetId="304"/>
      <sheetData sheetId="305"/>
      <sheetData sheetId="306"/>
      <sheetData sheetId="307"/>
      <sheetData sheetId="308"/>
      <sheetData sheetId="309"/>
      <sheetData sheetId="310"/>
      <sheetData sheetId="311"/>
      <sheetData sheetId="312"/>
      <sheetData sheetId="313"/>
      <sheetData sheetId="314"/>
      <sheetData sheetId="315"/>
      <sheetData sheetId="316"/>
      <sheetData sheetId="317"/>
      <sheetData sheetId="318"/>
      <sheetData sheetId="319"/>
      <sheetData sheetId="320"/>
      <sheetData sheetId="321"/>
      <sheetData sheetId="322"/>
      <sheetData sheetId="323"/>
      <sheetData sheetId="324"/>
      <sheetData sheetId="325"/>
      <sheetData sheetId="326"/>
      <sheetData sheetId="327"/>
      <sheetData sheetId="328"/>
      <sheetData sheetId="329"/>
      <sheetData sheetId="330"/>
      <sheetData sheetId="331"/>
      <sheetData sheetId="332"/>
      <sheetData sheetId="333"/>
      <sheetData sheetId="334"/>
      <sheetData sheetId="335"/>
      <sheetData sheetId="336"/>
      <sheetData sheetId="337"/>
      <sheetData sheetId="338"/>
      <sheetData sheetId="339"/>
      <sheetData sheetId="340">
        <row r="5">
          <cell r="D5">
            <v>1</v>
          </cell>
        </row>
      </sheetData>
      <sheetData sheetId="341"/>
      <sheetData sheetId="342"/>
      <sheetData sheetId="343"/>
      <sheetData sheetId="344"/>
      <sheetData sheetId="345"/>
      <sheetData sheetId="346"/>
      <sheetData sheetId="347"/>
      <sheetData sheetId="348"/>
      <sheetData sheetId="349"/>
      <sheetData sheetId="350"/>
      <sheetData sheetId="351"/>
      <sheetData sheetId="352"/>
      <sheetData sheetId="353"/>
      <sheetData sheetId="354"/>
      <sheetData sheetId="355"/>
      <sheetData sheetId="356"/>
      <sheetData sheetId="357"/>
      <sheetData sheetId="358"/>
      <sheetData sheetId="359"/>
      <sheetData sheetId="360"/>
      <sheetData sheetId="361"/>
      <sheetData sheetId="362"/>
      <sheetData sheetId="363"/>
      <sheetData sheetId="364"/>
      <sheetData sheetId="365"/>
      <sheetData sheetId="366"/>
      <sheetData sheetId="367"/>
      <sheetData sheetId="368"/>
      <sheetData sheetId="369"/>
      <sheetData sheetId="370"/>
      <sheetData sheetId="371"/>
      <sheetData sheetId="372"/>
      <sheetData sheetId="373"/>
      <sheetData sheetId="374"/>
      <sheetData sheetId="375"/>
      <sheetData sheetId="376"/>
      <sheetData sheetId="377"/>
      <sheetData sheetId="378"/>
      <sheetData sheetId="379"/>
      <sheetData sheetId="380"/>
      <sheetData sheetId="381"/>
      <sheetData sheetId="382"/>
      <sheetData sheetId="383"/>
      <sheetData sheetId="384"/>
      <sheetData sheetId="385"/>
      <sheetData sheetId="386"/>
      <sheetData sheetId="387"/>
      <sheetData sheetId="388"/>
      <sheetData sheetId="389"/>
      <sheetData sheetId="390"/>
      <sheetData sheetId="391"/>
      <sheetData sheetId="392"/>
      <sheetData sheetId="393"/>
      <sheetData sheetId="394"/>
      <sheetData sheetId="395" refreshError="1"/>
      <sheetData sheetId="396"/>
      <sheetData sheetId="397"/>
      <sheetData sheetId="398"/>
      <sheetData sheetId="399"/>
      <sheetData sheetId="400"/>
      <sheetData sheetId="401"/>
      <sheetData sheetId="402"/>
      <sheetData sheetId="403"/>
      <sheetData sheetId="404"/>
      <sheetData sheetId="405"/>
      <sheetData sheetId="406"/>
      <sheetData sheetId="407"/>
      <sheetData sheetId="408"/>
      <sheetData sheetId="409"/>
      <sheetData sheetId="410"/>
      <sheetData sheetId="411"/>
      <sheetData sheetId="412"/>
      <sheetData sheetId="413"/>
      <sheetData sheetId="414"/>
      <sheetData sheetId="415"/>
      <sheetData sheetId="416"/>
      <sheetData sheetId="417"/>
      <sheetData sheetId="418"/>
      <sheetData sheetId="419"/>
      <sheetData sheetId="420"/>
      <sheetData sheetId="421"/>
      <sheetData sheetId="422"/>
      <sheetData sheetId="423"/>
      <sheetData sheetId="424"/>
      <sheetData sheetId="425"/>
      <sheetData sheetId="426"/>
      <sheetData sheetId="427"/>
      <sheetData sheetId="428"/>
      <sheetData sheetId="429"/>
      <sheetData sheetId="430"/>
      <sheetData sheetId="431"/>
      <sheetData sheetId="432"/>
      <sheetData sheetId="433"/>
      <sheetData sheetId="434"/>
      <sheetData sheetId="435"/>
      <sheetData sheetId="436"/>
      <sheetData sheetId="437"/>
      <sheetData sheetId="438"/>
      <sheetData sheetId="439"/>
      <sheetData sheetId="440"/>
      <sheetData sheetId="441"/>
      <sheetData sheetId="442"/>
      <sheetData sheetId="443"/>
      <sheetData sheetId="444"/>
      <sheetData sheetId="445"/>
      <sheetData sheetId="446"/>
      <sheetData sheetId="447"/>
      <sheetData sheetId="448"/>
      <sheetData sheetId="449"/>
      <sheetData sheetId="450"/>
      <sheetData sheetId="451"/>
      <sheetData sheetId="452"/>
      <sheetData sheetId="453"/>
      <sheetData sheetId="454"/>
      <sheetData sheetId="455"/>
      <sheetData sheetId="456"/>
      <sheetData sheetId="457"/>
      <sheetData sheetId="458"/>
      <sheetData sheetId="459"/>
      <sheetData sheetId="460"/>
      <sheetData sheetId="461"/>
      <sheetData sheetId="462"/>
      <sheetData sheetId="463"/>
      <sheetData sheetId="464"/>
      <sheetData sheetId="465"/>
    </sheetDataSet>
  </externalBook>
</externalLink>
</file>

<file path=xl/externalLinks/externalLink20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Date changes"/>
      <sheetName val="fin gp"/>
      <sheetName val="fin beer ret gp"/>
      <sheetName val="fin spr ret gp"/>
      <sheetName val="fin nsv"/>
      <sheetName val="fin beer ret nsv"/>
      <sheetName val="fin spr ret nsv"/>
      <sheetName val="Beer Brands"/>
      <sheetName val="BB W"/>
      <sheetName val="Forecasts"/>
      <sheetName val="Beer Volumes"/>
      <sheetName val="Beer Location"/>
      <sheetName val="Spirit Brands"/>
      <sheetName val="SB W"/>
      <sheetName val="Spirits Volumes"/>
      <sheetName val="Spirits Location"/>
      <sheetName val="SLW"/>
      <sheetName val="finance data"/>
      <sheetName val="B02 02.01.2019"/>
    </sheetNames>
    <sheetDataSet>
      <sheetData sheetId="0" refreshError="1"/>
      <sheetData sheetId="1" refreshError="1"/>
      <sheetData sheetId="2" refreshError="1"/>
      <sheetData sheetId="3" refreshError="1"/>
      <sheetData sheetId="4" refreshError="1">
        <row r="5">
          <cell r="D5">
            <v>1</v>
          </cell>
          <cell r="E5" t="str">
            <v>F05 Jul</v>
          </cell>
          <cell r="F5" t="str">
            <v>F05 Aug</v>
          </cell>
          <cell r="G5" t="str">
            <v>F05 Sep</v>
          </cell>
          <cell r="H5" t="str">
            <v>F05 Oct</v>
          </cell>
          <cell r="I5" t="str">
            <v>F05 Nov</v>
          </cell>
          <cell r="J5" t="str">
            <v>F05 Dec</v>
          </cell>
          <cell r="K5" t="str">
            <v>F05 Jan</v>
          </cell>
          <cell r="L5" t="str">
            <v>F05 Feb</v>
          </cell>
          <cell r="M5" t="str">
            <v>F05 Mar</v>
          </cell>
          <cell r="N5" t="str">
            <v>F05 Apr</v>
          </cell>
          <cell r="O5" t="str">
            <v>F05 May</v>
          </cell>
          <cell r="P5" t="str">
            <v>F05 Jun</v>
          </cell>
        </row>
        <row r="6">
          <cell r="C6" t="str">
            <v xml:space="preserve">      SPIRITS_VODKA</v>
          </cell>
          <cell r="D6">
            <v>2</v>
          </cell>
          <cell r="E6">
            <v>61.294164668140482</v>
          </cell>
          <cell r="F6">
            <v>61.98109470619027</v>
          </cell>
          <cell r="G6">
            <v>61.955875416469461</v>
          </cell>
          <cell r="H6">
            <v>61.69906481806666</v>
          </cell>
          <cell r="I6">
            <v>61.508242617865484</v>
          </cell>
          <cell r="J6">
            <v>63.014104490855829</v>
          </cell>
          <cell r="K6">
            <v>62.763552371079214</v>
          </cell>
          <cell r="L6">
            <v>62.585630848803802</v>
          </cell>
          <cell r="M6">
            <v>62.301479139704902</v>
          </cell>
          <cell r="N6">
            <v>61.51995701699876</v>
          </cell>
          <cell r="O6">
            <v>59.836218451938755</v>
          </cell>
          <cell r="P6">
            <v>64.70390462469922</v>
          </cell>
        </row>
        <row r="7">
          <cell r="C7" t="str">
            <v xml:space="preserve">           SPIRITS_CREAM LIQUEURS_BAILEYS</v>
          </cell>
          <cell r="D7">
            <v>3</v>
          </cell>
          <cell r="E7">
            <v>113.18439253585771</v>
          </cell>
          <cell r="F7">
            <v>113.18439253585767</v>
          </cell>
          <cell r="G7">
            <v>113.1843925358577</v>
          </cell>
          <cell r="H7">
            <v>113.18439253585768</v>
          </cell>
          <cell r="I7">
            <v>113.1843925358577</v>
          </cell>
          <cell r="J7">
            <v>113.18439253585771</v>
          </cell>
          <cell r="K7">
            <v>113.18439253585767</v>
          </cell>
          <cell r="L7">
            <v>113.1843925358577</v>
          </cell>
          <cell r="M7">
            <v>113.18439253585771</v>
          </cell>
          <cell r="N7">
            <v>113.18439253585771</v>
          </cell>
          <cell r="O7">
            <v>113.1843925358577</v>
          </cell>
          <cell r="P7">
            <v>113.18439253585771</v>
          </cell>
        </row>
        <row r="8">
          <cell r="C8" t="str">
            <v xml:space="preserve"> PP SPIRITS</v>
          </cell>
          <cell r="D8">
            <v>4</v>
          </cell>
          <cell r="E8">
            <v>32.644660698568394</v>
          </cell>
          <cell r="F8">
            <v>32.511423760633555</v>
          </cell>
          <cell r="G8">
            <v>32.300060654788986</v>
          </cell>
          <cell r="H8">
            <v>32.041174558493729</v>
          </cell>
          <cell r="I8">
            <v>31.598420899971991</v>
          </cell>
          <cell r="J8">
            <v>32.075337206541001</v>
          </cell>
          <cell r="K8">
            <v>33.230752433459713</v>
          </cell>
          <cell r="L8">
            <v>33.095622364552462</v>
          </cell>
          <cell r="M8">
            <v>32.823344242156473</v>
          </cell>
          <cell r="N8">
            <v>32.037905220259624</v>
          </cell>
          <cell r="O8">
            <v>34.821998173477695</v>
          </cell>
          <cell r="P8">
            <v>34.776885246210014</v>
          </cell>
        </row>
        <row r="9">
          <cell r="C9" t="str">
            <v>BEER_STOUT CANS</v>
          </cell>
          <cell r="D9">
            <v>5</v>
          </cell>
          <cell r="E9">
            <v>161.56400878336223</v>
          </cell>
          <cell r="F9">
            <v>161.19824932457152</v>
          </cell>
          <cell r="G9">
            <v>163.06466041614158</v>
          </cell>
          <cell r="H9">
            <v>162.87438181204982</v>
          </cell>
          <cell r="I9">
            <v>162.59534662741672</v>
          </cell>
          <cell r="J9">
            <v>162.76117446346936</v>
          </cell>
          <cell r="K9">
            <v>161.97229062798297</v>
          </cell>
          <cell r="L9">
            <v>161.78254197039303</v>
          </cell>
          <cell r="M9">
            <v>161.06034584326454</v>
          </cell>
          <cell r="N9">
            <v>159.72178529566182</v>
          </cell>
          <cell r="O9">
            <v>165.40583776532699</v>
          </cell>
          <cell r="P9">
            <v>165.40583776532674</v>
          </cell>
        </row>
        <row r="10">
          <cell r="C10" t="str">
            <v>BEER_STOUT NRB</v>
          </cell>
          <cell r="D10">
            <v>6</v>
          </cell>
          <cell r="E10">
            <v>189.17210033347843</v>
          </cell>
          <cell r="F10">
            <v>188.99055747487321</v>
          </cell>
          <cell r="G10">
            <v>188.98935216547702</v>
          </cell>
          <cell r="H10">
            <v>188.81081057271834</v>
          </cell>
          <cell r="I10">
            <v>188.71132829213585</v>
          </cell>
          <cell r="J10">
            <v>188.70373419337272</v>
          </cell>
          <cell r="K10">
            <v>188.37800692686966</v>
          </cell>
          <cell r="L10">
            <v>188.72810001218858</v>
          </cell>
          <cell r="M10">
            <v>189.12145871945509</v>
          </cell>
          <cell r="N10">
            <v>189.47816521924406</v>
          </cell>
          <cell r="O10">
            <v>190.28410498439504</v>
          </cell>
          <cell r="P10">
            <v>188.52764995915985</v>
          </cell>
        </row>
        <row r="11">
          <cell r="C11" t="str">
            <v>BEER_STOUT RET.BOTTLES</v>
          </cell>
          <cell r="D11">
            <v>7</v>
          </cell>
          <cell r="E11">
            <v>131.68924295524278</v>
          </cell>
          <cell r="F11">
            <v>131.68403597028512</v>
          </cell>
          <cell r="G11">
            <v>131.6499913299125</v>
          </cell>
          <cell r="H11">
            <v>131.65655064488593</v>
          </cell>
          <cell r="I11">
            <v>131.67074310566667</v>
          </cell>
          <cell r="J11">
            <v>131.57538513302319</v>
          </cell>
          <cell r="K11">
            <v>131.53846420421803</v>
          </cell>
          <cell r="L11">
            <v>131.50361227724864</v>
          </cell>
          <cell r="M11">
            <v>131.71043739193144</v>
          </cell>
          <cell r="N11">
            <v>131.59850532604926</v>
          </cell>
          <cell r="O11">
            <v>131.62815391449274</v>
          </cell>
          <cell r="P11">
            <v>131.75007154510016</v>
          </cell>
        </row>
        <row r="12">
          <cell r="C12" t="str">
            <v xml:space="preserve">     BEER_STOUT_CAN DRAUGHT GNS CANS</v>
          </cell>
          <cell r="D12">
            <v>8</v>
          </cell>
          <cell r="E12">
            <v>162.17478072315612</v>
          </cell>
          <cell r="F12">
            <v>162.10022574089876</v>
          </cell>
          <cell r="G12">
            <v>162.18846330395382</v>
          </cell>
          <cell r="H12">
            <v>162.2286991040165</v>
          </cell>
          <cell r="I12">
            <v>162.17183649663406</v>
          </cell>
          <cell r="J12">
            <v>162.16863444478892</v>
          </cell>
          <cell r="K12">
            <v>161.41502950141265</v>
          </cell>
          <cell r="L12">
            <v>161.71000674808587</v>
          </cell>
          <cell r="M12">
            <v>162.09370578407584</v>
          </cell>
          <cell r="N12">
            <v>162.43218010904855</v>
          </cell>
          <cell r="O12">
            <v>161.99042516637067</v>
          </cell>
          <cell r="P12">
            <v>161.48434937478973</v>
          </cell>
        </row>
        <row r="13">
          <cell r="C13" t="str">
            <v xml:space="preserve">     BEER_STOUT_CAN DRAUGHT GNS NRB</v>
          </cell>
          <cell r="D13">
            <v>9</v>
          </cell>
          <cell r="E13"/>
          <cell r="F13"/>
          <cell r="G13"/>
          <cell r="H13"/>
          <cell r="I13"/>
          <cell r="J13"/>
          <cell r="K13"/>
          <cell r="L13"/>
          <cell r="M13"/>
          <cell r="N13"/>
          <cell r="O13"/>
          <cell r="P13"/>
        </row>
        <row r="14">
          <cell r="C14" t="str">
            <v xml:space="preserve">     BEER_STOUT_CAN DRAUGHT GNS RET.BOTTLES</v>
          </cell>
          <cell r="D14">
            <v>10</v>
          </cell>
          <cell r="E14"/>
          <cell r="F14"/>
          <cell r="G14"/>
          <cell r="H14"/>
          <cell r="I14"/>
          <cell r="J14"/>
          <cell r="K14"/>
          <cell r="L14"/>
          <cell r="M14"/>
          <cell r="N14"/>
          <cell r="O14"/>
          <cell r="P14"/>
        </row>
        <row r="15">
          <cell r="C15" t="str">
            <v xml:space="preserve">     BEER_LAGER_BUDWEISER CANS</v>
          </cell>
          <cell r="D15">
            <v>11</v>
          </cell>
          <cell r="E15">
            <v>146.89168492515023</v>
          </cell>
          <cell r="F15">
            <v>147.67572455399738</v>
          </cell>
          <cell r="G15">
            <v>148.03708869561504</v>
          </cell>
          <cell r="H15">
            <v>146.75370694521979</v>
          </cell>
          <cell r="I15">
            <v>147.36713720113576</v>
          </cell>
          <cell r="J15">
            <v>156.17374899257939</v>
          </cell>
          <cell r="K15">
            <v>154.18543822150954</v>
          </cell>
          <cell r="L15">
            <v>153.8365112023593</v>
          </cell>
          <cell r="M15">
            <v>157.92111241158543</v>
          </cell>
          <cell r="N15">
            <v>156.25084367216158</v>
          </cell>
          <cell r="O15">
            <v>153.95779657700908</v>
          </cell>
          <cell r="P15">
            <v>145.52828384612982</v>
          </cell>
        </row>
        <row r="16">
          <cell r="C16" t="str">
            <v xml:space="preserve">     BEER_LAGER_BUDWEISER NRB</v>
          </cell>
          <cell r="D16">
            <v>12</v>
          </cell>
          <cell r="E16">
            <v>167.55585583373983</v>
          </cell>
          <cell r="F16">
            <v>166.86228734914781</v>
          </cell>
          <cell r="G16">
            <v>163.98259308591909</v>
          </cell>
          <cell r="H16">
            <v>161.39436585338152</v>
          </cell>
          <cell r="I16">
            <v>159.90956741347611</v>
          </cell>
          <cell r="J16">
            <v>169.77816455857197</v>
          </cell>
          <cell r="K16">
            <v>169.66017520808111</v>
          </cell>
          <cell r="L16">
            <v>171.67916450021193</v>
          </cell>
          <cell r="M16">
            <v>167.22608828537815</v>
          </cell>
          <cell r="N16">
            <v>173.456018537479</v>
          </cell>
          <cell r="O16">
            <v>171.78660710890756</v>
          </cell>
          <cell r="P16">
            <v>141.87035960890753</v>
          </cell>
        </row>
        <row r="17">
          <cell r="C17" t="str">
            <v xml:space="preserve">     BEER_LAGER_BUDWEISER RET.BOTTLES</v>
          </cell>
          <cell r="D17">
            <v>13</v>
          </cell>
          <cell r="E17">
            <v>180.82492023804673</v>
          </cell>
          <cell r="F17">
            <v>180.8249202380467</v>
          </cell>
          <cell r="G17">
            <v>180.82492023804673</v>
          </cell>
          <cell r="H17">
            <v>180.82492023804667</v>
          </cell>
          <cell r="I17">
            <v>180.82492023804667</v>
          </cell>
          <cell r="J17">
            <v>180.8249202380467</v>
          </cell>
          <cell r="K17">
            <v>180.82492023804673</v>
          </cell>
          <cell r="L17">
            <v>180.82492023804673</v>
          </cell>
          <cell r="M17">
            <v>180.8249202380467</v>
          </cell>
          <cell r="N17">
            <v>180.8249202380467</v>
          </cell>
          <cell r="O17">
            <v>180.8249202380467</v>
          </cell>
          <cell r="P17">
            <v>180.82492023804676</v>
          </cell>
        </row>
        <row r="18">
          <cell r="C18" t="str">
            <v xml:space="preserve">     BEER_LAGER_CARLSBERG CANS</v>
          </cell>
          <cell r="D18">
            <v>14</v>
          </cell>
          <cell r="E18">
            <v>108.03879805536607</v>
          </cell>
          <cell r="F18">
            <v>110.56097824050239</v>
          </cell>
          <cell r="G18">
            <v>106.43891377005775</v>
          </cell>
          <cell r="H18">
            <v>104.75952331987955</v>
          </cell>
          <cell r="I18">
            <v>102.85325869397853</v>
          </cell>
          <cell r="J18">
            <v>120.21287859825104</v>
          </cell>
          <cell r="K18">
            <v>118.13277969426626</v>
          </cell>
          <cell r="L18">
            <v>117.45315059808331</v>
          </cell>
          <cell r="M18">
            <v>115.54120729629905</v>
          </cell>
          <cell r="N18">
            <v>122.19948828545581</v>
          </cell>
          <cell r="O18">
            <v>119.41503846386831</v>
          </cell>
          <cell r="P18">
            <v>134.52620066556392</v>
          </cell>
        </row>
        <row r="19">
          <cell r="C19" t="str">
            <v xml:space="preserve">     BEER_LAGER_CARLSBERG NRB</v>
          </cell>
          <cell r="D19">
            <v>15</v>
          </cell>
          <cell r="E19">
            <v>136.34161970913067</v>
          </cell>
          <cell r="F19">
            <v>135.8187770223031</v>
          </cell>
          <cell r="G19">
            <v>136.03155673272414</v>
          </cell>
          <cell r="H19">
            <v>135.31519575402228</v>
          </cell>
          <cell r="I19">
            <v>134.49730329802418</v>
          </cell>
          <cell r="J19">
            <v>140.30784745138351</v>
          </cell>
          <cell r="K19">
            <v>139.63272171672696</v>
          </cell>
          <cell r="L19">
            <v>139.44161469659934</v>
          </cell>
          <cell r="M19">
            <v>138.89391935027896</v>
          </cell>
          <cell r="N19">
            <v>140.81593776720689</v>
          </cell>
          <cell r="O19">
            <v>139.70643442449048</v>
          </cell>
          <cell r="P19">
            <v>146.85656707755174</v>
          </cell>
        </row>
        <row r="20">
          <cell r="C20" t="str">
            <v xml:space="preserve">     BEER_LAGER_CARLSBERG RET.BOTTLES</v>
          </cell>
          <cell r="D20">
            <v>16</v>
          </cell>
          <cell r="E20">
            <v>99.949090381628068</v>
          </cell>
          <cell r="F20">
            <v>99.949090381628054</v>
          </cell>
          <cell r="G20">
            <v>99.949090381628068</v>
          </cell>
          <cell r="H20">
            <v>99.949090381628054</v>
          </cell>
          <cell r="I20">
            <v>99.949090381628068</v>
          </cell>
          <cell r="J20">
            <v>99.949090381628082</v>
          </cell>
          <cell r="K20">
            <v>99.949090381628068</v>
          </cell>
          <cell r="L20">
            <v>99.949090381628082</v>
          </cell>
          <cell r="M20">
            <v>99.949090381628068</v>
          </cell>
          <cell r="N20">
            <v>99.949090381628054</v>
          </cell>
          <cell r="O20">
            <v>99.949090381628068</v>
          </cell>
          <cell r="P20">
            <v>99.949090381628068</v>
          </cell>
        </row>
        <row r="21">
          <cell r="C21" t="str">
            <v xml:space="preserve">     BEER_LAGER_HARP CANS</v>
          </cell>
          <cell r="D21">
            <v>17</v>
          </cell>
          <cell r="E21">
            <v>78.542108326200477</v>
          </cell>
          <cell r="F21">
            <v>79.043864623430395</v>
          </cell>
          <cell r="G21">
            <v>79.472752858618207</v>
          </cell>
          <cell r="H21">
            <v>80.10267509050945</v>
          </cell>
          <cell r="I21">
            <v>80.952640313102549</v>
          </cell>
          <cell r="J21">
            <v>81.461403981003883</v>
          </cell>
          <cell r="K21">
            <v>83.183739886242975</v>
          </cell>
          <cell r="L21">
            <v>83.205313450776814</v>
          </cell>
          <cell r="M21">
            <v>83.210134264067733</v>
          </cell>
          <cell r="N21">
            <v>83.211669044769664</v>
          </cell>
          <cell r="O21">
            <v>83.23268733393661</v>
          </cell>
          <cell r="P21">
            <v>83.244348743033697</v>
          </cell>
        </row>
        <row r="22">
          <cell r="C22" t="str">
            <v xml:space="preserve">     BEER_LAGER_HARP NRB</v>
          </cell>
          <cell r="D22">
            <v>18</v>
          </cell>
          <cell r="E22">
            <v>161.59087658100995</v>
          </cell>
          <cell r="F22">
            <v>161.59087658100998</v>
          </cell>
          <cell r="G22">
            <v>161.59087658100998</v>
          </cell>
          <cell r="H22">
            <v>161.59087658100995</v>
          </cell>
          <cell r="I22">
            <v>161.59087658100995</v>
          </cell>
          <cell r="J22">
            <v>161.59087658100998</v>
          </cell>
          <cell r="K22">
            <v>161.59087658100995</v>
          </cell>
          <cell r="L22">
            <v>161.59087658100995</v>
          </cell>
          <cell r="M22">
            <v>161.59087658100995</v>
          </cell>
          <cell r="N22">
            <v>161.59087658100995</v>
          </cell>
          <cell r="O22">
            <v>161.59087658100998</v>
          </cell>
          <cell r="P22">
            <v>161.59087658101001</v>
          </cell>
        </row>
        <row r="23">
          <cell r="C23" t="str">
            <v xml:space="preserve">     BEER_LAGER_HARP RET.BOTTLES</v>
          </cell>
          <cell r="D23">
            <v>19</v>
          </cell>
          <cell r="E23">
            <v>150.71212267533875</v>
          </cell>
          <cell r="F23">
            <v>150.63669499383028</v>
          </cell>
          <cell r="G23">
            <v>150.6255676008067</v>
          </cell>
          <cell r="H23">
            <v>150.61185244196369</v>
          </cell>
          <cell r="I23">
            <v>150.59452803079355</v>
          </cell>
          <cell r="J23">
            <v>150.6362129407029</v>
          </cell>
          <cell r="K23">
            <v>150.63322671548528</v>
          </cell>
          <cell r="L23">
            <v>150.62390632804542</v>
          </cell>
          <cell r="M23">
            <v>150.50892055371858</v>
          </cell>
          <cell r="N23">
            <v>150.62132478188406</v>
          </cell>
          <cell r="O23">
            <v>150.7435179668567</v>
          </cell>
          <cell r="P23">
            <v>150.7435179668567</v>
          </cell>
        </row>
        <row r="24">
          <cell r="C24" t="str">
            <v xml:space="preserve">     BEER_LAGER_WARSTEINER CANS</v>
          </cell>
          <cell r="D24">
            <v>20</v>
          </cell>
          <cell r="E24">
            <v>141.92698960765756</v>
          </cell>
          <cell r="F24">
            <v>141.92698960765756</v>
          </cell>
          <cell r="G24">
            <v>141.92698960765756</v>
          </cell>
          <cell r="H24">
            <v>141.92698960765756</v>
          </cell>
          <cell r="I24">
            <v>111.99698960765755</v>
          </cell>
          <cell r="J24">
            <v>111.99698960765755</v>
          </cell>
          <cell r="K24">
            <v>141.92698960765756</v>
          </cell>
          <cell r="L24">
            <v>141.92698960765756</v>
          </cell>
          <cell r="M24">
            <v>141.92698960765756</v>
          </cell>
          <cell r="N24">
            <v>141.92698960765756</v>
          </cell>
          <cell r="O24">
            <v>141.92698960765756</v>
          </cell>
          <cell r="P24">
            <v>141.92698960765756</v>
          </cell>
        </row>
        <row r="25">
          <cell r="C25" t="str">
            <v xml:space="preserve">     BEER_LAGER_WARSTEINER NRB</v>
          </cell>
          <cell r="D25">
            <v>21</v>
          </cell>
          <cell r="E25">
            <v>129.02641082311033</v>
          </cell>
          <cell r="F25">
            <v>133.94422864136928</v>
          </cell>
          <cell r="G25">
            <v>128.42054095920156</v>
          </cell>
          <cell r="H25">
            <v>127.01907907455586</v>
          </cell>
          <cell r="I25">
            <v>133.72304037735455</v>
          </cell>
          <cell r="J25">
            <v>118.71876301321792</v>
          </cell>
          <cell r="K25">
            <v>87.356997937931368</v>
          </cell>
          <cell r="L25">
            <v>103.89266519230675</v>
          </cell>
          <cell r="M25">
            <v>53.741468636739498</v>
          </cell>
          <cell r="N25">
            <v>81.54272988563136</v>
          </cell>
          <cell r="O25">
            <v>115.77450645809111</v>
          </cell>
          <cell r="P25">
            <v>58.019342434664196</v>
          </cell>
        </row>
        <row r="26">
          <cell r="C26" t="str">
            <v xml:space="preserve">     BEER_LAGER_WARSTEINER RET.BOTTLES</v>
          </cell>
          <cell r="D26">
            <v>22</v>
          </cell>
          <cell r="E26"/>
          <cell r="F26"/>
          <cell r="G26"/>
          <cell r="H26"/>
          <cell r="I26"/>
          <cell r="J26"/>
          <cell r="K26"/>
          <cell r="L26"/>
          <cell r="M26"/>
          <cell r="N26"/>
          <cell r="O26"/>
          <cell r="P26"/>
        </row>
        <row r="27">
          <cell r="C27" t="str">
            <v xml:space="preserve">     BEER_ALE_SMITHWICKS CANS</v>
          </cell>
          <cell r="D27">
            <v>23</v>
          </cell>
          <cell r="E27">
            <v>159.64945051264041</v>
          </cell>
          <cell r="F27">
            <v>159.6475482130042</v>
          </cell>
          <cell r="G27">
            <v>159.64816481424594</v>
          </cell>
          <cell r="H27">
            <v>159.64858731383987</v>
          </cell>
          <cell r="I27">
            <v>159.65021196629303</v>
          </cell>
          <cell r="J27">
            <v>159.65193188740804</v>
          </cell>
          <cell r="K27">
            <v>159.64436599763428</v>
          </cell>
          <cell r="L27">
            <v>159.64071058359738</v>
          </cell>
          <cell r="M27">
            <v>159.64769295159226</v>
          </cell>
          <cell r="N27">
            <v>159.65572891785308</v>
          </cell>
          <cell r="O27">
            <v>159.65654197800495</v>
          </cell>
          <cell r="P27">
            <v>159.69824510871754</v>
          </cell>
        </row>
        <row r="28">
          <cell r="C28" t="str">
            <v xml:space="preserve">     BEER_ALE_SMITHWICKS NRB</v>
          </cell>
          <cell r="D28">
            <v>24</v>
          </cell>
          <cell r="E28">
            <v>188.80246004470732</v>
          </cell>
          <cell r="F28">
            <v>188.80246004470735</v>
          </cell>
          <cell r="G28">
            <v>188.80246004470735</v>
          </cell>
          <cell r="H28">
            <v>188.80246004470735</v>
          </cell>
          <cell r="I28">
            <v>188.80246004470735</v>
          </cell>
          <cell r="J28">
            <v>188.80246004470732</v>
          </cell>
          <cell r="K28">
            <v>188.80246004470735</v>
          </cell>
          <cell r="L28">
            <v>188.80246004470737</v>
          </cell>
          <cell r="M28">
            <v>188.80246004470737</v>
          </cell>
          <cell r="N28">
            <v>188.8024600447074</v>
          </cell>
          <cell r="O28">
            <v>188.80246004470732</v>
          </cell>
          <cell r="P28">
            <v>188.80246004470732</v>
          </cell>
        </row>
        <row r="29">
          <cell r="C29" t="str">
            <v xml:space="preserve">     BEER_ALE_SMITHWICKS RET.BOTTLES</v>
          </cell>
          <cell r="D29">
            <v>25</v>
          </cell>
          <cell r="E29">
            <v>142.95877457790846</v>
          </cell>
          <cell r="F29">
            <v>142.91969684136333</v>
          </cell>
          <cell r="G29">
            <v>142.88694671291253</v>
          </cell>
          <cell r="H29">
            <v>142.85854544240547</v>
          </cell>
          <cell r="I29">
            <v>142.93046919566285</v>
          </cell>
          <cell r="J29">
            <v>142.82308463144054</v>
          </cell>
          <cell r="K29">
            <v>142.75916952561542</v>
          </cell>
          <cell r="L29">
            <v>142.76217159397018</v>
          </cell>
          <cell r="M29">
            <v>142.7964497669835</v>
          </cell>
          <cell r="N29">
            <v>142.77904273632745</v>
          </cell>
          <cell r="O29">
            <v>142.81023355835509</v>
          </cell>
          <cell r="P29">
            <v>142.66989422542491</v>
          </cell>
        </row>
        <row r="30">
          <cell r="D30">
            <v>26</v>
          </cell>
        </row>
        <row r="31">
          <cell r="C31" t="str">
            <v>Other beer CANS</v>
          </cell>
          <cell r="D31">
            <v>27</v>
          </cell>
          <cell r="E31">
            <v>139.9390443626589</v>
          </cell>
          <cell r="F31">
            <v>140.46021102720559</v>
          </cell>
          <cell r="G31">
            <v>140.6713645351295</v>
          </cell>
          <cell r="H31">
            <v>139.97581187601597</v>
          </cell>
          <cell r="I31">
            <v>139.75804729035684</v>
          </cell>
          <cell r="J31">
            <v>146.73846230276183</v>
          </cell>
          <cell r="K31">
            <v>145.11312234410372</v>
          </cell>
          <cell r="L31">
            <v>144.88777991317031</v>
          </cell>
          <cell r="M31">
            <v>146.8456369876493</v>
          </cell>
          <cell r="N31">
            <v>147.15463098100557</v>
          </cell>
          <cell r="O31">
            <v>144.53079433848649</v>
          </cell>
          <cell r="P31">
            <v>141.03056537691864</v>
          </cell>
        </row>
        <row r="32">
          <cell r="C32" t="str">
            <v>Other beer NRB</v>
          </cell>
          <cell r="D32">
            <v>28</v>
          </cell>
          <cell r="E32">
            <v>158.48427151833681</v>
          </cell>
          <cell r="F32">
            <v>157.890553470123</v>
          </cell>
          <cell r="G32">
            <v>156.09643740188429</v>
          </cell>
          <cell r="H32">
            <v>154.11086526701473</v>
          </cell>
          <cell r="I32">
            <v>153.11589874057239</v>
          </cell>
          <cell r="J32">
            <v>159.34298400657232</v>
          </cell>
          <cell r="K32">
            <v>157.2863437966696</v>
          </cell>
          <cell r="L32">
            <v>159.58422410145727</v>
          </cell>
          <cell r="M32">
            <v>153.74813312747244</v>
          </cell>
          <cell r="N32">
            <v>160.44390374765183</v>
          </cell>
          <cell r="O32">
            <v>159.51729026277687</v>
          </cell>
          <cell r="P32">
            <v>136.83323901589614</v>
          </cell>
        </row>
        <row r="33">
          <cell r="C33" t="str">
            <v>Other beer RET.BOTTLES</v>
          </cell>
          <cell r="D33">
            <v>29</v>
          </cell>
          <cell r="E33">
            <v>176.97921512545332</v>
          </cell>
          <cell r="F33">
            <v>177.05009372446804</v>
          </cell>
          <cell r="G33">
            <v>177.1494784405516</v>
          </cell>
          <cell r="H33">
            <v>177.2987575759168</v>
          </cell>
          <cell r="I33">
            <v>177.24860512907267</v>
          </cell>
          <cell r="J33">
            <v>177.39799609402979</v>
          </cell>
          <cell r="K33">
            <v>177.01425925502156</v>
          </cell>
          <cell r="L33">
            <v>176.96890521430353</v>
          </cell>
          <cell r="M33">
            <v>176.58600272342585</v>
          </cell>
          <cell r="N33">
            <v>176.93990243834335</v>
          </cell>
          <cell r="O33">
            <v>177.08781953721939</v>
          </cell>
          <cell r="P33">
            <v>177.46381939624746</v>
          </cell>
        </row>
      </sheetData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</sheetDataSet>
  </externalBook>
</externalLink>
</file>

<file path=xl/externalLinks/externalLink2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ASSUMPTIONS"/>
      <sheetName val="LE4 RESTATEMENT"/>
      <sheetName val="NON CORE"/>
      <sheetName val="MASTER DATA"/>
      <sheetName val="MASTER DATA EUROS"/>
      <sheetName val="ROI_YIELD SPIRITS_WINES"/>
      <sheetName val="NI_YIELD SPIRITS_WINES"/>
      <sheetName val="MASTER DATA EURO CONTD"/>
      <sheetName val="A&amp;P"/>
      <sheetName val="IOI_VOLUMES"/>
      <sheetName val="ROI_YIELD BEER"/>
      <sheetName val="NI_YIELD BEER"/>
      <sheetName val="NI_STRATPLAN BACKUP"/>
      <sheetName val="MASTER DATA CONT'D"/>
      <sheetName val="OVERHEADS_OIE_GOODWILL"/>
      <sheetName val="OTHER ROI BEER VOLUMES"/>
      <sheetName val="BRANDS LIST"/>
      <sheetName val="TDC"/>
      <sheetName val="DUTY"/>
      <sheetName val="DISTRIBUTION"/>
      <sheetName val="Map"/>
      <sheetName val="Lists"/>
      <sheetName val="Control Page"/>
    </sheetNames>
    <sheetDataSet>
      <sheetData sheetId="0" refreshError="1">
        <row r="2">
          <cell r="B2">
            <v>1.61</v>
          </cell>
          <cell r="C2">
            <v>1.58</v>
          </cell>
          <cell r="D2">
            <v>1.56</v>
          </cell>
          <cell r="E2">
            <v>1.55</v>
          </cell>
          <cell r="G2">
            <v>1.52</v>
          </cell>
        </row>
      </sheetData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externalLinks/externalLink2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19 vs 12 april"/>
      <sheetName val="Appendices"/>
      <sheetName val="FX rates"/>
      <sheetName val="vs target"/>
      <sheetName val="F03 target brick"/>
      <sheetName val="R&amp;O"/>
      <sheetName val="Exceptionals"/>
      <sheetName val="Accelerated investments"/>
      <sheetName val="Discounts"/>
      <sheetName val="TOTAL P&amp;L F02-F07 sterling"/>
      <sheetName val="BRAND CAAP F02 to F03 IOI £"/>
      <sheetName val="BRAND CAAP F02 to F07 IOI £"/>
      <sheetName val="SUMMARY P&amp;L STERLING"/>
      <sheetName val="SUMMARY P&amp;L F03"/>
      <sheetName val="SUMMARY P&amp;L F07"/>
      <sheetName val="TOTAL P&amp;L F02-F07"/>
      <sheetName val="ALCOHOL P&amp;L F02-F07"/>
      <sheetName val="NON CORE P&amp;L F02-F07"/>
      <sheetName val="BRAND VPMC F02-F03"/>
      <sheetName val="F03 line causal brick"/>
      <sheetName val="F03 brand causal brick"/>
      <sheetName val="BRAND CAAP F03 to F04"/>
      <sheetName val="BRAND VPMC F03-F04"/>
      <sheetName val="F04 line causal brick"/>
      <sheetName val="F04 brand causal brick"/>
      <sheetName val="BRAND CAAP F02 to F07"/>
      <sheetName val="BRAND VPMC F02-F07"/>
      <sheetName val="F02-F07 line causal brick"/>
      <sheetName val="F02-F07 brand causal brick"/>
      <sheetName val="VOLUMES"/>
      <sheetName val="VOLUMES ROI"/>
      <sheetName val="VOLUMES NI"/>
      <sheetName val="BRAND CAAP IOI"/>
      <sheetName val="BRAND CAAP ROI"/>
      <sheetName val="BRAND CAAP NI"/>
      <sheetName val="BRAND CAAP NI £ feed"/>
      <sheetName val="BRAND VPMC calcs"/>
      <sheetName val="Per Equiv Unit"/>
      <sheetName val="Per case_hl"/>
      <sheetName val="BRAND CAAP F02 to F03 IOI"/>
      <sheetName val="BRAND CAAP F02 to F03 ROI"/>
      <sheetName val="BRAND CAAP F02 to F03 NI"/>
      <sheetName val="Gross turnover per hl IOI"/>
      <sheetName val="Gross turnover per hl ROI"/>
      <sheetName val="Gross turnover per hl NI"/>
      <sheetName val="Guinness"/>
      <sheetName val="Budweiser"/>
      <sheetName val="Carlsberg"/>
      <sheetName val="Smithwicks"/>
      <sheetName val="Harp"/>
      <sheetName val="Smirnoff Red"/>
      <sheetName val="Smirnoff Red Ice bottle"/>
      <sheetName val="Smirnoff Ice Draught"/>
      <sheetName val="Baileys"/>
      <sheetName val="Archers Aqua"/>
      <sheetName val="Malibu"/>
      <sheetName val="Wine"/>
      <sheetName val="Cider"/>
      <sheetName val="Other Beer"/>
      <sheetName val="Other spirits"/>
      <sheetName val="Other RTDs"/>
      <sheetName val="Gordons"/>
      <sheetName val="Archers"/>
      <sheetName val="Bells"/>
      <sheetName val="Southern Comfort"/>
      <sheetName val="Jack Daniels"/>
      <sheetName val="Jose Cuervo"/>
      <sheetName val="Goldschlager"/>
      <sheetName val="Pimms"/>
      <sheetName val="Romana Sambuca"/>
      <sheetName val="Other other spirits"/>
      <sheetName val="Satzenbrau"/>
      <sheetName val="Kilkenny"/>
      <sheetName val="Macardles"/>
      <sheetName val="Kaliber"/>
      <sheetName val="Steiger"/>
      <sheetName val="Hoffmans"/>
      <sheetName val="Stella"/>
      <sheetName val="Other other beer"/>
      <sheetName val="Blossom Hill"/>
      <sheetName val="Piat D'Or"/>
      <sheetName val="Santa Rita"/>
      <sheetName val="Faustino"/>
      <sheetName val="Trapiche"/>
      <sheetName val="Louis Latour"/>
      <sheetName val="Other key agency"/>
      <sheetName val="Other other wines"/>
      <sheetName val="NBI wines"/>
      <sheetName val="Brand Caap NF"/>
      <sheetName val="Smirnoff Blue Ice Bottle"/>
      <sheetName val="Johnnie Walker"/>
      <sheetName val="J&amp;B"/>
      <sheetName val="Tanqueray"/>
      <sheetName val="Captain Morgan"/>
      <sheetName val="VOLUMES IOI check"/>
      <sheetName val="BRAND CAAP IOI check"/>
      <sheetName val="Agenda"/>
      <sheetName val="ASSUMPTIONS"/>
      <sheetName val="Map"/>
      <sheetName val="19_vs_12_april"/>
      <sheetName val="FX_rates"/>
      <sheetName val="vs_target"/>
      <sheetName val="F03_target_brick"/>
      <sheetName val="Accelerated_investments"/>
      <sheetName val="TOTAL_P&amp;L_F02-F07_sterling"/>
      <sheetName val="BRAND_CAAP_F02_to_F03_IOI_£"/>
      <sheetName val="BRAND_CAAP_F02_to_F07_IOI_£"/>
      <sheetName val="SUMMARY_P&amp;L_STERLING"/>
      <sheetName val="SUMMARY_P&amp;L_F03"/>
      <sheetName val="SUMMARY_P&amp;L_F07"/>
      <sheetName val="TOTAL_P&amp;L_F02-F07"/>
      <sheetName val="ALCOHOL_P&amp;L_F02-F07"/>
      <sheetName val="NON_CORE_P&amp;L_F02-F07"/>
      <sheetName val="BRAND_VPMC_F02-F03"/>
      <sheetName val="F03_line_causal_brick"/>
      <sheetName val="F03_brand_causal_brick"/>
      <sheetName val="BRAND_CAAP_F03_to_F04"/>
      <sheetName val="BRAND_VPMC_F03-F04"/>
      <sheetName val="F04_line_causal_brick"/>
      <sheetName val="F04_brand_causal_brick"/>
      <sheetName val="BRAND_CAAP_F02_to_F07"/>
      <sheetName val="BRAND_VPMC_F02-F07"/>
      <sheetName val="F02-F07_line_causal_brick"/>
      <sheetName val="F02-F07_brand_causal_brick"/>
      <sheetName val="VOLUMES_ROI"/>
      <sheetName val="VOLUMES_NI"/>
      <sheetName val="BRAND_CAAP_IOI"/>
      <sheetName val="BRAND_CAAP_ROI"/>
      <sheetName val="BRAND_CAAP_NI"/>
      <sheetName val="BRAND_CAAP_NI_£_feed"/>
      <sheetName val="BRAND_VPMC_calcs"/>
      <sheetName val="Per_Equiv_Unit"/>
      <sheetName val="Per_case_hl"/>
      <sheetName val="BRAND_CAAP_F02_to_F03_IOI"/>
      <sheetName val="BRAND_CAAP_F02_to_F03_ROI"/>
      <sheetName val="BRAND_CAAP_F02_to_F03_NI"/>
      <sheetName val="Gross_turnover_per_hl_IOI"/>
      <sheetName val="Gross_turnover_per_hl_ROI"/>
      <sheetName val="Gross_turnover_per_hl_NI"/>
      <sheetName val="Smirnoff_Red"/>
      <sheetName val="Smirnoff_Red_Ice_bottle"/>
      <sheetName val="Smirnoff_Ice_Draught"/>
      <sheetName val="Archers_Aqua"/>
      <sheetName val="Other_Beer"/>
      <sheetName val="Other_spirits"/>
      <sheetName val="Other_RTDs"/>
      <sheetName val="Southern_Comfort"/>
      <sheetName val="Jack_Daniels"/>
      <sheetName val="Jose_Cuervo"/>
      <sheetName val="Romana_Sambuca"/>
      <sheetName val="Other_other_spirits"/>
      <sheetName val="Other_other_beer"/>
      <sheetName val="Blossom_Hill"/>
      <sheetName val="Piat_D'Or"/>
      <sheetName val="Santa_Rita"/>
      <sheetName val="Louis_Latour"/>
      <sheetName val="Other_key_agency"/>
      <sheetName val="Other_other_wines"/>
      <sheetName val="NBI_wines"/>
      <sheetName val="Brand_Caap_NF"/>
      <sheetName val="Smirnoff_Blue_Ice_Bottle"/>
      <sheetName val="Johnnie_Walker"/>
      <sheetName val="Captain_Morgan"/>
      <sheetName val="VOLUMES_IOI_check"/>
      <sheetName val="BRAND_CAAP_IOI_check"/>
      <sheetName val="19_vs_12_april1"/>
      <sheetName val="FX_rates1"/>
      <sheetName val="vs_target1"/>
      <sheetName val="F03_target_brick1"/>
      <sheetName val="Accelerated_investments1"/>
      <sheetName val="TOTAL_P&amp;L_F02-F07_sterling1"/>
      <sheetName val="BRAND_CAAP_F02_to_F03_IOI_£1"/>
      <sheetName val="BRAND_CAAP_F02_to_F07_IOI_£1"/>
      <sheetName val="SUMMARY_P&amp;L_STERLING1"/>
      <sheetName val="SUMMARY_P&amp;L_F031"/>
      <sheetName val="SUMMARY_P&amp;L_F071"/>
      <sheetName val="TOTAL_P&amp;L_F02-F071"/>
      <sheetName val="ALCOHOL_P&amp;L_F02-F071"/>
      <sheetName val="NON_CORE_P&amp;L_F02-F071"/>
      <sheetName val="BRAND_VPMC_F02-F031"/>
      <sheetName val="F03_line_causal_brick1"/>
      <sheetName val="F03_brand_causal_brick1"/>
      <sheetName val="BRAND_CAAP_F03_to_F041"/>
      <sheetName val="BRAND_VPMC_F03-F041"/>
      <sheetName val="F04_line_causal_brick1"/>
      <sheetName val="F04_brand_causal_brick1"/>
      <sheetName val="BRAND_CAAP_F02_to_F071"/>
      <sheetName val="BRAND_VPMC_F02-F071"/>
      <sheetName val="F02-F07_line_causal_brick1"/>
      <sheetName val="F02-F07_brand_causal_brick1"/>
      <sheetName val="VOLUMES_ROI1"/>
      <sheetName val="VOLUMES_NI1"/>
      <sheetName val="BRAND_CAAP_IOI1"/>
      <sheetName val="BRAND_CAAP_ROI1"/>
      <sheetName val="BRAND_CAAP_NI1"/>
      <sheetName val="BRAND_CAAP_NI_£_feed1"/>
      <sheetName val="BRAND_VPMC_calcs1"/>
      <sheetName val="Per_Equiv_Unit1"/>
      <sheetName val="Per_case_hl1"/>
      <sheetName val="BRAND_CAAP_F02_to_F03_IOI1"/>
      <sheetName val="BRAND_CAAP_F02_to_F03_ROI1"/>
      <sheetName val="BRAND_CAAP_F02_to_F03_NI1"/>
      <sheetName val="Gross_turnover_per_hl_IOI1"/>
      <sheetName val="Gross_turnover_per_hl_ROI1"/>
      <sheetName val="Gross_turnover_per_hl_NI1"/>
      <sheetName val="Smirnoff_Red1"/>
      <sheetName val="Smirnoff_Red_Ice_bottle1"/>
      <sheetName val="Smirnoff_Ice_Draught1"/>
      <sheetName val="Archers_Aqua1"/>
      <sheetName val="Other_Beer1"/>
      <sheetName val="Other_spirits1"/>
      <sheetName val="Other_RTDs1"/>
      <sheetName val="Southern_Comfort1"/>
      <sheetName val="Jack_Daniels1"/>
      <sheetName val="Jose_Cuervo1"/>
      <sheetName val="Romana_Sambuca1"/>
      <sheetName val="Other_other_spirits1"/>
      <sheetName val="Other_other_beer1"/>
      <sheetName val="Blossom_Hill1"/>
      <sheetName val="Piat_D'Or1"/>
      <sheetName val="Santa_Rita1"/>
      <sheetName val="Louis_Latour1"/>
      <sheetName val="Other_key_agency1"/>
      <sheetName val="Other_other_wines1"/>
      <sheetName val="NBI_wines1"/>
      <sheetName val="Brand_Caap_NF1"/>
      <sheetName val="Smirnoff_Blue_Ice_Bottle1"/>
      <sheetName val="Johnnie_Walker1"/>
      <sheetName val="Captain_Morgan1"/>
      <sheetName val="VOLUMES_IOI_check1"/>
      <sheetName val="BRAND_CAAP_IOI_check1"/>
      <sheetName val="19_vs_12_april2"/>
      <sheetName val="FX_rates2"/>
      <sheetName val="vs_target2"/>
      <sheetName val="F03_target_brick2"/>
      <sheetName val="Accelerated_investments2"/>
      <sheetName val="TOTAL_P&amp;L_F02-F07_sterling2"/>
      <sheetName val="BRAND_CAAP_F02_to_F03_IOI_£2"/>
      <sheetName val="BRAND_CAAP_F02_to_F07_IOI_£2"/>
      <sheetName val="SUMMARY_P&amp;L_STERLING2"/>
      <sheetName val="SUMMARY_P&amp;L_F032"/>
      <sheetName val="SUMMARY_P&amp;L_F072"/>
      <sheetName val="TOTAL_P&amp;L_F02-F072"/>
      <sheetName val="ALCOHOL_P&amp;L_F02-F072"/>
      <sheetName val="NON_CORE_P&amp;L_F02-F072"/>
      <sheetName val="BRAND_VPMC_F02-F032"/>
      <sheetName val="F03_line_causal_brick2"/>
      <sheetName val="F03_brand_causal_brick2"/>
      <sheetName val="BRAND_CAAP_F03_to_F042"/>
      <sheetName val="BRAND_VPMC_F03-F042"/>
      <sheetName val="F04_line_causal_brick2"/>
      <sheetName val="F04_brand_causal_brick2"/>
      <sheetName val="BRAND_CAAP_F02_to_F072"/>
      <sheetName val="BRAND_VPMC_F02-F072"/>
      <sheetName val="F02-F07_line_causal_brick2"/>
      <sheetName val="F02-F07_brand_causal_brick2"/>
      <sheetName val="VOLUMES_ROI2"/>
      <sheetName val="VOLUMES_NI2"/>
      <sheetName val="BRAND_CAAP_IOI2"/>
      <sheetName val="BRAND_CAAP_ROI2"/>
      <sheetName val="BRAND_CAAP_NI2"/>
      <sheetName val="BRAND_CAAP_NI_£_feed2"/>
      <sheetName val="BRAND_VPMC_calcs2"/>
      <sheetName val="Per_Equiv_Unit2"/>
      <sheetName val="Per_case_hl2"/>
      <sheetName val="BRAND_CAAP_F02_to_F03_IOI2"/>
      <sheetName val="BRAND_CAAP_F02_to_F03_ROI2"/>
      <sheetName val="BRAND_CAAP_F02_to_F03_NI2"/>
      <sheetName val="Gross_turnover_per_hl_IOI2"/>
      <sheetName val="Gross_turnover_per_hl_ROI2"/>
      <sheetName val="Gross_turnover_per_hl_NI2"/>
      <sheetName val="Smirnoff_Red2"/>
      <sheetName val="Smirnoff_Red_Ice_bottle2"/>
      <sheetName val="Smirnoff_Ice_Draught2"/>
      <sheetName val="Archers_Aqua2"/>
      <sheetName val="Other_Beer2"/>
      <sheetName val="Other_spirits2"/>
      <sheetName val="Other_RTDs2"/>
      <sheetName val="Southern_Comfort2"/>
      <sheetName val="Jack_Daniels2"/>
      <sheetName val="Jose_Cuervo2"/>
      <sheetName val="Romana_Sambuca2"/>
      <sheetName val="Other_other_spirits2"/>
      <sheetName val="Other_other_beer2"/>
      <sheetName val="Blossom_Hill2"/>
      <sheetName val="Piat_D'Or2"/>
      <sheetName val="Santa_Rita2"/>
      <sheetName val="Louis_Latour2"/>
      <sheetName val="Other_key_agency2"/>
      <sheetName val="Other_other_wines2"/>
      <sheetName val="NBI_wines2"/>
      <sheetName val="Brand_Caap_NF2"/>
      <sheetName val="Smirnoff_Blue_Ice_Bottle2"/>
      <sheetName val="Johnnie_Walker2"/>
      <sheetName val="Captain_Morgan2"/>
      <sheetName val="VOLUMES_IOI_check2"/>
      <sheetName val="BRAND_CAAP_IOI_check2"/>
      <sheetName val="19_vs_12_april3"/>
      <sheetName val="FX_rates3"/>
      <sheetName val="vs_target3"/>
      <sheetName val="F03_target_brick3"/>
      <sheetName val="Accelerated_investments3"/>
      <sheetName val="TOTAL_P&amp;L_F02-F07_sterling3"/>
      <sheetName val="BRAND_CAAP_F02_to_F03_IOI_£3"/>
      <sheetName val="BRAND_CAAP_F02_to_F07_IOI_£3"/>
      <sheetName val="SUMMARY_P&amp;L_STERLING3"/>
      <sheetName val="SUMMARY_P&amp;L_F033"/>
      <sheetName val="SUMMARY_P&amp;L_F073"/>
      <sheetName val="TOTAL_P&amp;L_F02-F073"/>
      <sheetName val="ALCOHOL_P&amp;L_F02-F073"/>
      <sheetName val="NON_CORE_P&amp;L_F02-F073"/>
      <sheetName val="BRAND_VPMC_F02-F033"/>
      <sheetName val="F03_line_causal_brick3"/>
      <sheetName val="F03_brand_causal_brick3"/>
      <sheetName val="BRAND_CAAP_F03_to_F043"/>
      <sheetName val="BRAND_VPMC_F03-F043"/>
      <sheetName val="F04_line_causal_brick3"/>
      <sheetName val="F04_brand_causal_brick3"/>
      <sheetName val="BRAND_CAAP_F02_to_F073"/>
      <sheetName val="BRAND_VPMC_F02-F073"/>
      <sheetName val="F02-F07_line_causal_brick3"/>
      <sheetName val="F02-F07_brand_causal_brick3"/>
      <sheetName val="VOLUMES_ROI3"/>
      <sheetName val="VOLUMES_NI3"/>
      <sheetName val="BRAND_CAAP_IOI3"/>
      <sheetName val="BRAND_CAAP_ROI3"/>
      <sheetName val="BRAND_CAAP_NI3"/>
      <sheetName val="BRAND_CAAP_NI_£_feed3"/>
      <sheetName val="BRAND_VPMC_calcs3"/>
      <sheetName val="Per_Equiv_Unit3"/>
      <sheetName val="Per_case_hl3"/>
      <sheetName val="BRAND_CAAP_F02_to_F03_IOI3"/>
      <sheetName val="BRAND_CAAP_F02_to_F03_ROI3"/>
      <sheetName val="BRAND_CAAP_F02_to_F03_NI3"/>
      <sheetName val="Gross_turnover_per_hl_IOI3"/>
      <sheetName val="Gross_turnover_per_hl_ROI3"/>
      <sheetName val="Gross_turnover_per_hl_NI3"/>
      <sheetName val="Smirnoff_Red3"/>
      <sheetName val="Smirnoff_Red_Ice_bottle3"/>
      <sheetName val="Smirnoff_Ice_Draught3"/>
      <sheetName val="Archers_Aqua3"/>
      <sheetName val="Other_Beer3"/>
      <sheetName val="Other_spirits3"/>
      <sheetName val="Other_RTDs3"/>
      <sheetName val="Southern_Comfort3"/>
      <sheetName val="Jack_Daniels3"/>
      <sheetName val="Jose_Cuervo3"/>
      <sheetName val="Romana_Sambuca3"/>
      <sheetName val="Other_other_spirits3"/>
      <sheetName val="Other_other_beer3"/>
      <sheetName val="Blossom_Hill3"/>
      <sheetName val="Piat_D'Or3"/>
      <sheetName val="Santa_Rita3"/>
      <sheetName val="Louis_Latour3"/>
      <sheetName val="Other_key_agency3"/>
      <sheetName val="Other_other_wines3"/>
      <sheetName val="NBI_wines3"/>
      <sheetName val="Brand_Caap_NF3"/>
      <sheetName val="Smirnoff_Blue_Ice_Bottle3"/>
      <sheetName val="Johnnie_Walker3"/>
      <sheetName val="Captain_Morgan3"/>
      <sheetName val="VOLUMES_IOI_check3"/>
      <sheetName val="BRAND_CAAP_IOI_check3"/>
      <sheetName val="19_vs_12_april4"/>
      <sheetName val="FX_rates4"/>
      <sheetName val="vs_target4"/>
      <sheetName val="F03_target_brick4"/>
      <sheetName val="Accelerated_investments4"/>
      <sheetName val="TOTAL_P&amp;L_F02-F07_sterling4"/>
      <sheetName val="BRAND_CAAP_F02_to_F03_IOI_£4"/>
      <sheetName val="BRAND_CAAP_F02_to_F07_IOI_£4"/>
      <sheetName val="SUMMARY_P&amp;L_STERLING4"/>
      <sheetName val="SUMMARY_P&amp;L_F034"/>
      <sheetName val="SUMMARY_P&amp;L_F074"/>
      <sheetName val="TOTAL_P&amp;L_F02-F074"/>
      <sheetName val="ALCOHOL_P&amp;L_F02-F074"/>
      <sheetName val="NON_CORE_P&amp;L_F02-F074"/>
      <sheetName val="BRAND_VPMC_F02-F034"/>
      <sheetName val="F03_line_causal_brick4"/>
      <sheetName val="F03_brand_causal_brick4"/>
      <sheetName val="BRAND_CAAP_F03_to_F044"/>
      <sheetName val="BRAND_VPMC_F03-F044"/>
      <sheetName val="F04_line_causal_brick4"/>
      <sheetName val="F04_brand_causal_brick4"/>
      <sheetName val="BRAND_CAAP_F02_to_F074"/>
      <sheetName val="BRAND_VPMC_F02-F074"/>
      <sheetName val="F02-F07_line_causal_brick4"/>
      <sheetName val="F02-F07_brand_causal_brick4"/>
      <sheetName val="VOLUMES_ROI4"/>
      <sheetName val="VOLUMES_NI4"/>
      <sheetName val="BRAND_CAAP_IOI4"/>
      <sheetName val="BRAND_CAAP_ROI4"/>
      <sheetName val="BRAND_CAAP_NI4"/>
      <sheetName val="BRAND_CAAP_NI_£_feed4"/>
      <sheetName val="BRAND_VPMC_calcs4"/>
      <sheetName val="Per_Equiv_Unit4"/>
      <sheetName val="Per_case_hl4"/>
      <sheetName val="BRAND_CAAP_F02_to_F03_IOI4"/>
      <sheetName val="BRAND_CAAP_F02_to_F03_ROI4"/>
      <sheetName val="BRAND_CAAP_F02_to_F03_NI4"/>
      <sheetName val="Gross_turnover_per_hl_IOI4"/>
      <sheetName val="Gross_turnover_per_hl_ROI4"/>
      <sheetName val="Gross_turnover_per_hl_NI4"/>
      <sheetName val="Smirnoff_Red4"/>
      <sheetName val="Smirnoff_Red_Ice_bottle4"/>
      <sheetName val="Smirnoff_Ice_Draught4"/>
      <sheetName val="Archers_Aqua4"/>
      <sheetName val="Other_Beer4"/>
      <sheetName val="Other_spirits4"/>
      <sheetName val="Other_RTDs4"/>
      <sheetName val="Southern_Comfort4"/>
      <sheetName val="Jack_Daniels4"/>
      <sheetName val="Jose_Cuervo4"/>
      <sheetName val="Romana_Sambuca4"/>
      <sheetName val="Other_other_spirits4"/>
      <sheetName val="Other_other_beer4"/>
      <sheetName val="Blossom_Hill4"/>
      <sheetName val="Piat_D'Or4"/>
      <sheetName val="Santa_Rita4"/>
      <sheetName val="Louis_Latour4"/>
      <sheetName val="Other_key_agency4"/>
      <sheetName val="Other_other_wines4"/>
      <sheetName val="NBI_wines4"/>
      <sheetName val="Brand_Caap_NF4"/>
      <sheetName val="Smirnoff_Blue_Ice_Bottle4"/>
      <sheetName val="Johnnie_Walker4"/>
      <sheetName val="Captain_Morgan4"/>
      <sheetName val="VOLUMES_IOI_check4"/>
      <sheetName val="BRAND_CAAP_IOI_check4"/>
      <sheetName val="19_vs_12_april5"/>
      <sheetName val="FX_rates5"/>
      <sheetName val="vs_target5"/>
      <sheetName val="F03_target_brick5"/>
      <sheetName val="Accelerated_investments5"/>
      <sheetName val="TOTAL_P&amp;L_F02-F07_sterling5"/>
      <sheetName val="BRAND_CAAP_F02_to_F03_IOI_£5"/>
      <sheetName val="BRAND_CAAP_F02_to_F07_IOI_£5"/>
      <sheetName val="SUMMARY_P&amp;L_STERLING5"/>
      <sheetName val="SUMMARY_P&amp;L_F035"/>
      <sheetName val="SUMMARY_P&amp;L_F075"/>
      <sheetName val="TOTAL_P&amp;L_F02-F075"/>
      <sheetName val="ALCOHOL_P&amp;L_F02-F075"/>
      <sheetName val="NON_CORE_P&amp;L_F02-F075"/>
      <sheetName val="BRAND_VPMC_F02-F035"/>
      <sheetName val="F03_line_causal_brick5"/>
      <sheetName val="F03_brand_causal_brick5"/>
      <sheetName val="BRAND_CAAP_F03_to_F045"/>
      <sheetName val="BRAND_VPMC_F03-F045"/>
      <sheetName val="F04_line_causal_brick5"/>
      <sheetName val="F04_brand_causal_brick5"/>
      <sheetName val="BRAND_CAAP_F02_to_F075"/>
      <sheetName val="BRAND_VPMC_F02-F075"/>
      <sheetName val="F02-F07_line_causal_brick5"/>
      <sheetName val="F02-F07_brand_causal_brick5"/>
      <sheetName val="VOLUMES_ROI5"/>
      <sheetName val="VOLUMES_NI5"/>
      <sheetName val="BRAND_CAAP_IOI5"/>
      <sheetName val="BRAND_CAAP_ROI5"/>
      <sheetName val="BRAND_CAAP_NI5"/>
      <sheetName val="BRAND_CAAP_NI_£_feed5"/>
      <sheetName val="BRAND_VPMC_calcs5"/>
      <sheetName val="Per_Equiv_Unit5"/>
      <sheetName val="Per_case_hl5"/>
      <sheetName val="BRAND_CAAP_F02_to_F03_IOI5"/>
      <sheetName val="BRAND_CAAP_F02_to_F03_ROI5"/>
      <sheetName val="BRAND_CAAP_F02_to_F03_NI5"/>
      <sheetName val="Gross_turnover_per_hl_IOI5"/>
      <sheetName val="Gross_turnover_per_hl_ROI5"/>
      <sheetName val="Gross_turnover_per_hl_NI5"/>
      <sheetName val="Smirnoff_Red5"/>
      <sheetName val="Smirnoff_Red_Ice_bottle5"/>
      <sheetName val="Smirnoff_Ice_Draught5"/>
      <sheetName val="Archers_Aqua5"/>
      <sheetName val="Other_Beer5"/>
      <sheetName val="Other_spirits5"/>
      <sheetName val="Other_RTDs5"/>
      <sheetName val="Southern_Comfort5"/>
      <sheetName val="Jack_Daniels5"/>
      <sheetName val="Jose_Cuervo5"/>
      <sheetName val="Romana_Sambuca5"/>
      <sheetName val="Other_other_spirits5"/>
      <sheetName val="Other_other_beer5"/>
      <sheetName val="Blossom_Hill5"/>
      <sheetName val="Piat_D'Or5"/>
      <sheetName val="Santa_Rita5"/>
      <sheetName val="Louis_Latour5"/>
      <sheetName val="Other_key_agency5"/>
      <sheetName val="Other_other_wines5"/>
      <sheetName val="NBI_wines5"/>
      <sheetName val="Brand_Caap_NF5"/>
      <sheetName val="Smirnoff_Blue_Ice_Bottle5"/>
      <sheetName val="Johnnie_Walker5"/>
      <sheetName val="Captain_Morgan5"/>
      <sheetName val="VOLUMES_IOI_check5"/>
      <sheetName val="BRAND_CAAP_IOI_check5"/>
      <sheetName val="19_vs_12_april6"/>
      <sheetName val="FX_rates6"/>
      <sheetName val="vs_target6"/>
      <sheetName val="F03_target_brick6"/>
      <sheetName val="Accelerated_investments6"/>
      <sheetName val="TOTAL_P&amp;L_F02-F07_sterling6"/>
      <sheetName val="BRAND_CAAP_F02_to_F03_IOI_£6"/>
      <sheetName val="BRAND_CAAP_F02_to_F07_IOI_£6"/>
      <sheetName val="SUMMARY_P&amp;L_STERLING6"/>
      <sheetName val="SUMMARY_P&amp;L_F036"/>
      <sheetName val="SUMMARY_P&amp;L_F076"/>
      <sheetName val="TOTAL_P&amp;L_F02-F076"/>
      <sheetName val="ALCOHOL_P&amp;L_F02-F076"/>
      <sheetName val="NON_CORE_P&amp;L_F02-F076"/>
      <sheetName val="BRAND_VPMC_F02-F036"/>
      <sheetName val="F03_line_causal_brick6"/>
      <sheetName val="F03_brand_causal_brick6"/>
      <sheetName val="BRAND_CAAP_F03_to_F046"/>
      <sheetName val="BRAND_VPMC_F03-F046"/>
      <sheetName val="F04_line_causal_brick6"/>
      <sheetName val="F04_brand_causal_brick6"/>
      <sheetName val="BRAND_CAAP_F02_to_F076"/>
      <sheetName val="BRAND_VPMC_F02-F076"/>
      <sheetName val="F02-F07_line_causal_brick6"/>
      <sheetName val="F02-F07_brand_causal_brick6"/>
      <sheetName val="VOLUMES_ROI6"/>
      <sheetName val="VOLUMES_NI6"/>
      <sheetName val="BRAND_CAAP_IOI6"/>
      <sheetName val="BRAND_CAAP_ROI6"/>
      <sheetName val="BRAND_CAAP_NI6"/>
      <sheetName val="BRAND_CAAP_NI_£_feed6"/>
      <sheetName val="BRAND_VPMC_calcs6"/>
      <sheetName val="Per_Equiv_Unit6"/>
      <sheetName val="Per_case_hl6"/>
      <sheetName val="BRAND_CAAP_F02_to_F03_IOI6"/>
      <sheetName val="BRAND_CAAP_F02_to_F03_ROI6"/>
      <sheetName val="BRAND_CAAP_F02_to_F03_NI6"/>
      <sheetName val="Gross_turnover_per_hl_IOI6"/>
      <sheetName val="Gross_turnover_per_hl_ROI6"/>
      <sheetName val="Gross_turnover_per_hl_NI6"/>
      <sheetName val="Smirnoff_Red6"/>
      <sheetName val="Smirnoff_Red_Ice_bottle6"/>
      <sheetName val="Smirnoff_Ice_Draught6"/>
      <sheetName val="Archers_Aqua6"/>
      <sheetName val="Other_Beer6"/>
      <sheetName val="Other_spirits6"/>
      <sheetName val="Other_RTDs6"/>
      <sheetName val="Southern_Comfort6"/>
      <sheetName val="Jack_Daniels6"/>
      <sheetName val="Jose_Cuervo6"/>
      <sheetName val="Romana_Sambuca6"/>
      <sheetName val="Other_other_spirits6"/>
      <sheetName val="Other_other_beer6"/>
      <sheetName val="Blossom_Hill6"/>
      <sheetName val="Piat_D'Or6"/>
      <sheetName val="Santa_Rita6"/>
      <sheetName val="Louis_Latour6"/>
      <sheetName val="Other_key_agency6"/>
      <sheetName val="Other_other_wines6"/>
      <sheetName val="NBI_wines6"/>
      <sheetName val="Brand_Caap_NF6"/>
      <sheetName val="Smirnoff_Blue_Ice_Bottle6"/>
      <sheetName val="Johnnie_Walker6"/>
      <sheetName val="Captain_Morgan6"/>
      <sheetName val="VOLUMES_IOI_check6"/>
      <sheetName val="BRAND_CAAP_IOI_check6"/>
      <sheetName val="19_vs_12_april7"/>
      <sheetName val="FX_rates7"/>
      <sheetName val="vs_target7"/>
      <sheetName val="F03_target_brick7"/>
      <sheetName val="Accelerated_investments7"/>
      <sheetName val="TOTAL_P&amp;L_F02-F07_sterling7"/>
      <sheetName val="BRAND_CAAP_F02_to_F03_IOI_£7"/>
      <sheetName val="BRAND_CAAP_F02_to_F07_IOI_£7"/>
      <sheetName val="SUMMARY_P&amp;L_STERLING7"/>
      <sheetName val="SUMMARY_P&amp;L_F037"/>
      <sheetName val="SUMMARY_P&amp;L_F077"/>
      <sheetName val="TOTAL_P&amp;L_F02-F077"/>
      <sheetName val="ALCOHOL_P&amp;L_F02-F077"/>
      <sheetName val="NON_CORE_P&amp;L_F02-F077"/>
      <sheetName val="BRAND_VPMC_F02-F037"/>
      <sheetName val="F03_line_causal_brick7"/>
      <sheetName val="F03_brand_causal_brick7"/>
      <sheetName val="BRAND_CAAP_F03_to_F047"/>
      <sheetName val="BRAND_VPMC_F03-F047"/>
      <sheetName val="F04_line_causal_brick7"/>
      <sheetName val="F04_brand_causal_brick7"/>
      <sheetName val="BRAND_CAAP_F02_to_F077"/>
      <sheetName val="BRAND_VPMC_F02-F077"/>
      <sheetName val="F02-F07_line_causal_brick7"/>
      <sheetName val="F02-F07_brand_causal_brick7"/>
      <sheetName val="VOLUMES_ROI7"/>
      <sheetName val="VOLUMES_NI7"/>
      <sheetName val="BRAND_CAAP_IOI7"/>
      <sheetName val="BRAND_CAAP_ROI7"/>
      <sheetName val="BRAND_CAAP_NI7"/>
      <sheetName val="BRAND_CAAP_NI_£_feed7"/>
      <sheetName val="BRAND_VPMC_calcs7"/>
      <sheetName val="Per_Equiv_Unit7"/>
      <sheetName val="Per_case_hl7"/>
      <sheetName val="BRAND_CAAP_F02_to_F03_IOI7"/>
      <sheetName val="BRAND_CAAP_F02_to_F03_ROI7"/>
      <sheetName val="BRAND_CAAP_F02_to_F03_NI7"/>
      <sheetName val="Gross_turnover_per_hl_IOI7"/>
      <sheetName val="Gross_turnover_per_hl_ROI7"/>
      <sheetName val="Gross_turnover_per_hl_NI7"/>
      <sheetName val="Smirnoff_Red7"/>
      <sheetName val="Smirnoff_Red_Ice_bottle7"/>
      <sheetName val="Smirnoff_Ice_Draught7"/>
      <sheetName val="Archers_Aqua7"/>
      <sheetName val="Other_Beer7"/>
      <sheetName val="Other_spirits7"/>
      <sheetName val="Other_RTDs7"/>
      <sheetName val="Southern_Comfort7"/>
      <sheetName val="Jack_Daniels7"/>
      <sheetName val="Jose_Cuervo7"/>
      <sheetName val="Romana_Sambuca7"/>
      <sheetName val="Other_other_spirits7"/>
      <sheetName val="Other_other_beer7"/>
      <sheetName val="Blossom_Hill7"/>
      <sheetName val="Piat_D'Or7"/>
      <sheetName val="Santa_Rita7"/>
      <sheetName val="Louis_Latour7"/>
      <sheetName val="Other_key_agency7"/>
      <sheetName val="Other_other_wines7"/>
      <sheetName val="NBI_wines7"/>
      <sheetName val="Brand_Caap_NF7"/>
      <sheetName val="Smirnoff_Blue_Ice_Bottle7"/>
      <sheetName val="Johnnie_Walker7"/>
      <sheetName val="Captain_Morgan7"/>
      <sheetName val="VOLUMES_IOI_check7"/>
      <sheetName val="BRAND_CAAP_IOI_check7"/>
      <sheetName val="19_vs_12_april8"/>
      <sheetName val="FX_rates8"/>
      <sheetName val="vs_target8"/>
      <sheetName val="F03_target_brick8"/>
      <sheetName val="Accelerated_investments8"/>
      <sheetName val="TOTAL_P&amp;L_F02-F07_sterling8"/>
      <sheetName val="BRAND_CAAP_F02_to_F03_IOI_£8"/>
      <sheetName val="BRAND_CAAP_F02_to_F07_IOI_£8"/>
      <sheetName val="SUMMARY_P&amp;L_STERLING8"/>
      <sheetName val="SUMMARY_P&amp;L_F038"/>
      <sheetName val="SUMMARY_P&amp;L_F078"/>
      <sheetName val="TOTAL_P&amp;L_F02-F078"/>
      <sheetName val="ALCOHOL_P&amp;L_F02-F078"/>
      <sheetName val="NON_CORE_P&amp;L_F02-F078"/>
      <sheetName val="BRAND_VPMC_F02-F038"/>
      <sheetName val="F03_line_causal_brick8"/>
      <sheetName val="F03_brand_causal_brick8"/>
      <sheetName val="BRAND_CAAP_F03_to_F048"/>
      <sheetName val="BRAND_VPMC_F03-F048"/>
      <sheetName val="F04_line_causal_brick8"/>
      <sheetName val="F04_brand_causal_brick8"/>
      <sheetName val="BRAND_CAAP_F02_to_F078"/>
      <sheetName val="BRAND_VPMC_F02-F078"/>
      <sheetName val="F02-F07_line_causal_brick8"/>
      <sheetName val="F02-F07_brand_causal_brick8"/>
      <sheetName val="VOLUMES_ROI8"/>
      <sheetName val="VOLUMES_NI8"/>
      <sheetName val="BRAND_CAAP_IOI8"/>
      <sheetName val="BRAND_CAAP_ROI8"/>
      <sheetName val="BRAND_CAAP_NI8"/>
      <sheetName val="BRAND_CAAP_NI_£_feed8"/>
      <sheetName val="BRAND_VPMC_calcs8"/>
      <sheetName val="Per_Equiv_Unit8"/>
      <sheetName val="Per_case_hl8"/>
      <sheetName val="BRAND_CAAP_F02_to_F03_IOI8"/>
      <sheetName val="BRAND_CAAP_F02_to_F03_ROI8"/>
      <sheetName val="BRAND_CAAP_F02_to_F03_NI8"/>
      <sheetName val="Gross_turnover_per_hl_IOI8"/>
      <sheetName val="Gross_turnover_per_hl_ROI8"/>
      <sheetName val="Gross_turnover_per_hl_NI8"/>
      <sheetName val="Smirnoff_Red8"/>
      <sheetName val="Smirnoff_Red_Ice_bottle8"/>
      <sheetName val="Smirnoff_Ice_Draught8"/>
      <sheetName val="Archers_Aqua8"/>
      <sheetName val="Other_Beer8"/>
      <sheetName val="Other_spirits8"/>
      <sheetName val="Other_RTDs8"/>
      <sheetName val="Southern_Comfort8"/>
      <sheetName val="Jack_Daniels8"/>
      <sheetName val="Jose_Cuervo8"/>
      <sheetName val="Romana_Sambuca8"/>
      <sheetName val="Other_other_spirits8"/>
      <sheetName val="Other_other_beer8"/>
      <sheetName val="Blossom_Hill8"/>
      <sheetName val="Piat_D'Or8"/>
      <sheetName val="Santa_Rita8"/>
      <sheetName val="Louis_Latour8"/>
      <sheetName val="Other_key_agency8"/>
      <sheetName val="Other_other_wines8"/>
      <sheetName val="NBI_wines8"/>
      <sheetName val="Brand_Caap_NF8"/>
      <sheetName val="Smirnoff_Blue_Ice_Bottle8"/>
      <sheetName val="Johnnie_Walker8"/>
      <sheetName val="Captain_Morgan8"/>
      <sheetName val="VOLUMES_IOI_check8"/>
      <sheetName val="BRAND_CAAP_IOI_check8"/>
      <sheetName val="19_vs_12_april9"/>
      <sheetName val="FX_rates9"/>
      <sheetName val="vs_target9"/>
      <sheetName val="F03_target_brick9"/>
      <sheetName val="Accelerated_investments9"/>
      <sheetName val="TOTAL_P&amp;L_F02-F07_sterling9"/>
      <sheetName val="BRAND_CAAP_F02_to_F03_IOI_£9"/>
      <sheetName val="BRAND_CAAP_F02_to_F07_IOI_£9"/>
      <sheetName val="SUMMARY_P&amp;L_STERLING9"/>
      <sheetName val="SUMMARY_P&amp;L_F039"/>
      <sheetName val="SUMMARY_P&amp;L_F079"/>
      <sheetName val="TOTAL_P&amp;L_F02-F079"/>
      <sheetName val="ALCOHOL_P&amp;L_F02-F079"/>
      <sheetName val="NON_CORE_P&amp;L_F02-F079"/>
      <sheetName val="BRAND_VPMC_F02-F039"/>
      <sheetName val="F03_line_causal_brick9"/>
      <sheetName val="F03_brand_causal_brick9"/>
      <sheetName val="BRAND_CAAP_F03_to_F049"/>
      <sheetName val="BRAND_VPMC_F03-F049"/>
      <sheetName val="F04_line_causal_brick9"/>
      <sheetName val="F04_brand_causal_brick9"/>
      <sheetName val="BRAND_CAAP_F02_to_F079"/>
      <sheetName val="BRAND_VPMC_F02-F079"/>
      <sheetName val="F02-F07_line_causal_brick9"/>
      <sheetName val="F02-F07_brand_causal_brick9"/>
      <sheetName val="VOLUMES_ROI9"/>
      <sheetName val="VOLUMES_NI9"/>
      <sheetName val="BRAND_CAAP_IOI9"/>
      <sheetName val="BRAND_CAAP_ROI9"/>
      <sheetName val="BRAND_CAAP_NI9"/>
      <sheetName val="BRAND_CAAP_NI_£_feed9"/>
      <sheetName val="BRAND_VPMC_calcs9"/>
      <sheetName val="Per_Equiv_Unit9"/>
      <sheetName val="Per_case_hl9"/>
      <sheetName val="BRAND_CAAP_F02_to_F03_IOI9"/>
      <sheetName val="BRAND_CAAP_F02_to_F03_ROI9"/>
      <sheetName val="BRAND_CAAP_F02_to_F03_NI9"/>
      <sheetName val="Gross_turnover_per_hl_IOI9"/>
      <sheetName val="Gross_turnover_per_hl_ROI9"/>
      <sheetName val="Gross_turnover_per_hl_NI9"/>
      <sheetName val="Smirnoff_Red9"/>
      <sheetName val="Smirnoff_Red_Ice_bottle9"/>
      <sheetName val="Smirnoff_Ice_Draught9"/>
      <sheetName val="Archers_Aqua9"/>
      <sheetName val="Other_Beer9"/>
      <sheetName val="Other_spirits9"/>
      <sheetName val="Other_RTDs9"/>
      <sheetName val="Southern_Comfort9"/>
      <sheetName val="Jack_Daniels9"/>
      <sheetName val="Jose_Cuervo9"/>
      <sheetName val="Romana_Sambuca9"/>
      <sheetName val="Other_other_spirits9"/>
      <sheetName val="Other_other_beer9"/>
      <sheetName val="Blossom_Hill9"/>
      <sheetName val="Piat_D'Or9"/>
      <sheetName val="Santa_Rita9"/>
      <sheetName val="Louis_Latour9"/>
      <sheetName val="Other_key_agency9"/>
      <sheetName val="Other_other_wines9"/>
      <sheetName val="NBI_wines9"/>
      <sheetName val="Brand_Caap_NF9"/>
      <sheetName val="Smirnoff_Blue_Ice_Bottle9"/>
      <sheetName val="Johnnie_Walker9"/>
      <sheetName val="Captain_Morgan9"/>
      <sheetName val="VOLUMES_IOI_check9"/>
      <sheetName val="BRAND_CAAP_IOI_check9"/>
      <sheetName val="19_vs_12_april10"/>
      <sheetName val="FX_rates10"/>
      <sheetName val="vs_target10"/>
      <sheetName val="F03_target_brick10"/>
      <sheetName val="Accelerated_investments10"/>
      <sheetName val="TOTAL_P&amp;L_F02-F07_sterling10"/>
      <sheetName val="BRAND_CAAP_F02_to_F03_IOI_£10"/>
      <sheetName val="BRAND_CAAP_F02_to_F07_IOI_£10"/>
      <sheetName val="SUMMARY_P&amp;L_STERLING10"/>
      <sheetName val="SUMMARY_P&amp;L_F0310"/>
      <sheetName val="SUMMARY_P&amp;L_F0710"/>
      <sheetName val="TOTAL_P&amp;L_F02-F0710"/>
      <sheetName val="ALCOHOL_P&amp;L_F02-F0710"/>
      <sheetName val="NON_CORE_P&amp;L_F02-F0710"/>
      <sheetName val="BRAND_VPMC_F02-F0310"/>
      <sheetName val="F03_line_causal_brick10"/>
      <sheetName val="F03_brand_causal_brick10"/>
      <sheetName val="BRAND_CAAP_F03_to_F0410"/>
      <sheetName val="BRAND_VPMC_F03-F0410"/>
      <sheetName val="F04_line_causal_brick10"/>
      <sheetName val="F04_brand_causal_brick10"/>
      <sheetName val="BRAND_CAAP_F02_to_F0710"/>
      <sheetName val="BRAND_VPMC_F02-F0710"/>
      <sheetName val="F02-F07_line_causal_brick10"/>
      <sheetName val="F02-F07_brand_causal_brick10"/>
      <sheetName val="VOLUMES_ROI10"/>
      <sheetName val="VOLUMES_NI10"/>
      <sheetName val="BRAND_CAAP_IOI10"/>
      <sheetName val="BRAND_CAAP_ROI10"/>
      <sheetName val="BRAND_CAAP_NI10"/>
      <sheetName val="BRAND_CAAP_NI_£_feed10"/>
      <sheetName val="BRAND_VPMC_calcs10"/>
      <sheetName val="Per_Equiv_Unit10"/>
      <sheetName val="Per_case_hl10"/>
      <sheetName val="BRAND_CAAP_F02_to_F03_IOI10"/>
      <sheetName val="BRAND_CAAP_F02_to_F03_ROI10"/>
      <sheetName val="BRAND_CAAP_F02_to_F03_NI10"/>
      <sheetName val="Gross_turnover_per_hl_IOI10"/>
      <sheetName val="Gross_turnover_per_hl_ROI10"/>
      <sheetName val="Gross_turnover_per_hl_NI10"/>
      <sheetName val="Smirnoff_Red10"/>
      <sheetName val="Smirnoff_Red_Ice_bottle10"/>
      <sheetName val="Smirnoff_Ice_Draught10"/>
      <sheetName val="Archers_Aqua10"/>
      <sheetName val="Other_Beer10"/>
      <sheetName val="Other_spirits10"/>
      <sheetName val="Other_RTDs10"/>
      <sheetName val="Southern_Comfort10"/>
      <sheetName val="Jack_Daniels10"/>
      <sheetName val="Jose_Cuervo10"/>
      <sheetName val="Romana_Sambuca10"/>
      <sheetName val="Other_other_spirits10"/>
      <sheetName val="Other_other_beer10"/>
      <sheetName val="Blossom_Hill10"/>
      <sheetName val="Piat_D'Or10"/>
      <sheetName val="Santa_Rita10"/>
      <sheetName val="Louis_Latour10"/>
      <sheetName val="Other_key_agency10"/>
      <sheetName val="Other_other_wines10"/>
      <sheetName val="NBI_wines10"/>
      <sheetName val="Brand_Caap_NF10"/>
      <sheetName val="Smirnoff_Blue_Ice_Bottle10"/>
      <sheetName val="Johnnie_Walker10"/>
      <sheetName val="Captain_Morgan10"/>
      <sheetName val="VOLUMES_IOI_check10"/>
      <sheetName val="BRAND_CAAP_IOI_check10"/>
      <sheetName val="19_vs_12_april11"/>
      <sheetName val="FX_rates11"/>
      <sheetName val="vs_target11"/>
      <sheetName val="F03_target_brick11"/>
      <sheetName val="Accelerated_investments11"/>
      <sheetName val="TOTAL_P&amp;L_F02-F07_sterling11"/>
      <sheetName val="BRAND_CAAP_F02_to_F03_IOI_£11"/>
      <sheetName val="BRAND_CAAP_F02_to_F07_IOI_£11"/>
      <sheetName val="SUMMARY_P&amp;L_STERLING11"/>
      <sheetName val="SUMMARY_P&amp;L_F0311"/>
      <sheetName val="SUMMARY_P&amp;L_F0711"/>
      <sheetName val="TOTAL_P&amp;L_F02-F0711"/>
      <sheetName val="ALCOHOL_P&amp;L_F02-F0711"/>
      <sheetName val="NON_CORE_P&amp;L_F02-F0711"/>
      <sheetName val="BRAND_VPMC_F02-F0311"/>
      <sheetName val="F03_line_causal_brick11"/>
      <sheetName val="F03_brand_causal_brick11"/>
      <sheetName val="BRAND_CAAP_F03_to_F0411"/>
      <sheetName val="BRAND_VPMC_F03-F0411"/>
      <sheetName val="F04_line_causal_brick11"/>
      <sheetName val="F04_brand_causal_brick11"/>
      <sheetName val="BRAND_CAAP_F02_to_F0711"/>
      <sheetName val="BRAND_VPMC_F02-F0711"/>
      <sheetName val="F02-F07_line_causal_brick11"/>
      <sheetName val="F02-F07_brand_causal_brick11"/>
      <sheetName val="VOLUMES_ROI11"/>
      <sheetName val="VOLUMES_NI11"/>
      <sheetName val="BRAND_CAAP_IOI11"/>
      <sheetName val="BRAND_CAAP_ROI11"/>
      <sheetName val="BRAND_CAAP_NI11"/>
      <sheetName val="BRAND_CAAP_NI_£_feed11"/>
      <sheetName val="BRAND_VPMC_calcs11"/>
      <sheetName val="Per_Equiv_Unit11"/>
      <sheetName val="Per_case_hl11"/>
      <sheetName val="BRAND_CAAP_F02_to_F03_IOI11"/>
      <sheetName val="BRAND_CAAP_F02_to_F03_ROI11"/>
      <sheetName val="BRAND_CAAP_F02_to_F03_NI11"/>
      <sheetName val="Gross_turnover_per_hl_IOI11"/>
      <sheetName val="Gross_turnover_per_hl_ROI11"/>
      <sheetName val="Gross_turnover_per_hl_NI11"/>
      <sheetName val="Smirnoff_Red11"/>
      <sheetName val="Smirnoff_Red_Ice_bottle11"/>
      <sheetName val="Smirnoff_Ice_Draught11"/>
      <sheetName val="Archers_Aqua11"/>
      <sheetName val="Other_Beer11"/>
      <sheetName val="Other_spirits11"/>
      <sheetName val="Other_RTDs11"/>
      <sheetName val="Southern_Comfort11"/>
      <sheetName val="Jack_Daniels11"/>
      <sheetName val="Jose_Cuervo11"/>
      <sheetName val="Romana_Sambuca11"/>
      <sheetName val="Other_other_spirits11"/>
      <sheetName val="Other_other_beer11"/>
      <sheetName val="Blossom_Hill11"/>
      <sheetName val="Piat_D'Or11"/>
      <sheetName val="Santa_Rita11"/>
      <sheetName val="Louis_Latour11"/>
      <sheetName val="Other_key_agency11"/>
      <sheetName val="Other_other_wines11"/>
      <sheetName val="NBI_wines11"/>
      <sheetName val="Brand_Caap_NF11"/>
      <sheetName val="Smirnoff_Blue_Ice_Bottle11"/>
      <sheetName val="Johnnie_Walker11"/>
      <sheetName val="Captain_Morgan11"/>
      <sheetName val="VOLUMES_IOI_check11"/>
      <sheetName val="BRAND_CAAP_IOI_check11"/>
      <sheetName val="19_vs_12_april12"/>
      <sheetName val="FX_rates12"/>
      <sheetName val="vs_target12"/>
      <sheetName val="F03_target_brick12"/>
      <sheetName val="Accelerated_investments12"/>
      <sheetName val="TOTAL_P&amp;L_F02-F07_sterling12"/>
      <sheetName val="BRAND_CAAP_F02_to_F03_IOI_£12"/>
      <sheetName val="BRAND_CAAP_F02_to_F07_IOI_£12"/>
      <sheetName val="SUMMARY_P&amp;L_STERLING12"/>
      <sheetName val="SUMMARY_P&amp;L_F0312"/>
      <sheetName val="SUMMARY_P&amp;L_F0712"/>
      <sheetName val="TOTAL_P&amp;L_F02-F0712"/>
      <sheetName val="ALCOHOL_P&amp;L_F02-F0712"/>
      <sheetName val="NON_CORE_P&amp;L_F02-F0712"/>
      <sheetName val="BRAND_VPMC_F02-F0312"/>
      <sheetName val="F03_line_causal_brick12"/>
      <sheetName val="F03_brand_causal_brick12"/>
      <sheetName val="BRAND_CAAP_F03_to_F0412"/>
      <sheetName val="BRAND_VPMC_F03-F0412"/>
      <sheetName val="F04_line_causal_brick12"/>
      <sheetName val="F04_brand_causal_brick12"/>
      <sheetName val="BRAND_CAAP_F02_to_F0712"/>
      <sheetName val="BRAND_VPMC_F02-F0712"/>
      <sheetName val="F02-F07_line_causal_brick12"/>
      <sheetName val="F02-F07_brand_causal_brick12"/>
      <sheetName val="VOLUMES_ROI12"/>
      <sheetName val="VOLUMES_NI12"/>
      <sheetName val="BRAND_CAAP_IOI12"/>
      <sheetName val="BRAND_CAAP_ROI12"/>
      <sheetName val="BRAND_CAAP_NI12"/>
      <sheetName val="BRAND_CAAP_NI_£_feed12"/>
      <sheetName val="BRAND_VPMC_calcs12"/>
      <sheetName val="Per_Equiv_Unit12"/>
      <sheetName val="Per_case_hl12"/>
      <sheetName val="BRAND_CAAP_F02_to_F03_IOI12"/>
      <sheetName val="BRAND_CAAP_F02_to_F03_ROI12"/>
      <sheetName val="BRAND_CAAP_F02_to_F03_NI12"/>
      <sheetName val="Gross_turnover_per_hl_IOI12"/>
      <sheetName val="Gross_turnover_per_hl_ROI12"/>
      <sheetName val="Gross_turnover_per_hl_NI12"/>
      <sheetName val="Smirnoff_Red12"/>
      <sheetName val="Smirnoff_Red_Ice_bottle12"/>
      <sheetName val="Smirnoff_Ice_Draught12"/>
      <sheetName val="Archers_Aqua12"/>
      <sheetName val="Other_Beer12"/>
      <sheetName val="Other_spirits12"/>
      <sheetName val="Other_RTDs12"/>
      <sheetName val="Southern_Comfort12"/>
      <sheetName val="Jack_Daniels12"/>
      <sheetName val="Jose_Cuervo12"/>
      <sheetName val="Romana_Sambuca12"/>
      <sheetName val="Other_other_spirits12"/>
      <sheetName val="Other_other_beer12"/>
      <sheetName val="Blossom_Hill12"/>
      <sheetName val="Piat_D'Or12"/>
      <sheetName val="Santa_Rita12"/>
      <sheetName val="Louis_Latour12"/>
      <sheetName val="Other_key_agency12"/>
      <sheetName val="Other_other_wines12"/>
      <sheetName val="NBI_wines12"/>
      <sheetName val="Brand_Caap_NF12"/>
      <sheetName val="Smirnoff_Blue_Ice_Bottle12"/>
      <sheetName val="Johnnie_Walker12"/>
      <sheetName val="Captain_Morgan12"/>
      <sheetName val="VOLUMES_IOI_check12"/>
      <sheetName val="BRAND_CAAP_IOI_check12"/>
      <sheetName val="19_vs_12_april13"/>
      <sheetName val="FX_rates13"/>
      <sheetName val="vs_target13"/>
      <sheetName val="F03_target_brick13"/>
      <sheetName val="Accelerated_investments13"/>
      <sheetName val="TOTAL_P&amp;L_F02-F07_sterling13"/>
      <sheetName val="BRAND_CAAP_F02_to_F03_IOI_£13"/>
      <sheetName val="BRAND_CAAP_F02_to_F07_IOI_£13"/>
      <sheetName val="SUMMARY_P&amp;L_STERLING13"/>
      <sheetName val="SUMMARY_P&amp;L_F0313"/>
      <sheetName val="SUMMARY_P&amp;L_F0713"/>
      <sheetName val="TOTAL_P&amp;L_F02-F0713"/>
      <sheetName val="ALCOHOL_P&amp;L_F02-F0713"/>
      <sheetName val="NON_CORE_P&amp;L_F02-F0713"/>
      <sheetName val="BRAND_VPMC_F02-F0313"/>
      <sheetName val="F03_line_causal_brick13"/>
      <sheetName val="F03_brand_causal_brick13"/>
      <sheetName val="BRAND_CAAP_F03_to_F0413"/>
      <sheetName val="BRAND_VPMC_F03-F0413"/>
      <sheetName val="F04_line_causal_brick13"/>
      <sheetName val="F04_brand_causal_brick13"/>
      <sheetName val="BRAND_CAAP_F02_to_F0713"/>
      <sheetName val="BRAND_VPMC_F02-F0713"/>
      <sheetName val="F02-F07_line_causal_brick13"/>
      <sheetName val="F02-F07_brand_causal_brick13"/>
      <sheetName val="VOLUMES_ROI13"/>
      <sheetName val="VOLUMES_NI13"/>
      <sheetName val="BRAND_CAAP_IOI13"/>
      <sheetName val="BRAND_CAAP_ROI13"/>
      <sheetName val="BRAND_CAAP_NI13"/>
      <sheetName val="BRAND_CAAP_NI_£_feed13"/>
      <sheetName val="BRAND_VPMC_calcs13"/>
      <sheetName val="Per_Equiv_Unit13"/>
      <sheetName val="Per_case_hl13"/>
      <sheetName val="BRAND_CAAP_F02_to_F03_IOI13"/>
      <sheetName val="BRAND_CAAP_F02_to_F03_ROI13"/>
      <sheetName val="BRAND_CAAP_F02_to_F03_NI13"/>
      <sheetName val="Gross_turnover_per_hl_IOI13"/>
      <sheetName val="Gross_turnover_per_hl_ROI13"/>
      <sheetName val="Gross_turnover_per_hl_NI13"/>
      <sheetName val="Smirnoff_Red13"/>
      <sheetName val="Smirnoff_Red_Ice_bottle13"/>
      <sheetName val="Smirnoff_Ice_Draught13"/>
      <sheetName val="Archers_Aqua13"/>
      <sheetName val="Other_Beer13"/>
      <sheetName val="Other_spirits13"/>
      <sheetName val="Other_RTDs13"/>
      <sheetName val="Southern_Comfort13"/>
      <sheetName val="Jack_Daniels13"/>
      <sheetName val="Jose_Cuervo13"/>
      <sheetName val="Romana_Sambuca13"/>
      <sheetName val="Other_other_spirits13"/>
      <sheetName val="Other_other_beer13"/>
      <sheetName val="Blossom_Hill13"/>
      <sheetName val="Piat_D'Or13"/>
      <sheetName val="Santa_Rita13"/>
      <sheetName val="Louis_Latour13"/>
      <sheetName val="Other_key_agency13"/>
      <sheetName val="Other_other_wines13"/>
      <sheetName val="NBI_wines13"/>
      <sheetName val="Brand_Caap_NF13"/>
      <sheetName val="Smirnoff_Blue_Ice_Bottle13"/>
      <sheetName val="Johnnie_Walker13"/>
      <sheetName val="Captain_Morgan13"/>
      <sheetName val="VOLUMES_IOI_check13"/>
      <sheetName val="BRAND_CAAP_IOI_check13"/>
      <sheetName val="19_vs_12_april14"/>
      <sheetName val="FX_rates14"/>
      <sheetName val="vs_target14"/>
      <sheetName val="F03_target_brick14"/>
      <sheetName val="Accelerated_investments14"/>
      <sheetName val="TOTAL_P&amp;L_F02-F07_sterling14"/>
      <sheetName val="BRAND_CAAP_F02_to_F03_IOI_£14"/>
      <sheetName val="BRAND_CAAP_F02_to_F07_IOI_£14"/>
      <sheetName val="SUMMARY_P&amp;L_STERLING14"/>
      <sheetName val="SUMMARY_P&amp;L_F0314"/>
      <sheetName val="SUMMARY_P&amp;L_F0714"/>
      <sheetName val="TOTAL_P&amp;L_F02-F0714"/>
      <sheetName val="ALCOHOL_P&amp;L_F02-F0714"/>
      <sheetName val="NON_CORE_P&amp;L_F02-F0714"/>
      <sheetName val="BRAND_VPMC_F02-F0314"/>
      <sheetName val="F03_line_causal_brick14"/>
      <sheetName val="F03_brand_causal_brick14"/>
      <sheetName val="BRAND_CAAP_F03_to_F0414"/>
      <sheetName val="BRAND_VPMC_F03-F0414"/>
      <sheetName val="F04_line_causal_brick14"/>
      <sheetName val="F04_brand_causal_brick14"/>
      <sheetName val="BRAND_CAAP_F02_to_F0714"/>
      <sheetName val="BRAND_VPMC_F02-F0714"/>
      <sheetName val="F02-F07_line_causal_brick14"/>
      <sheetName val="F02-F07_brand_causal_brick14"/>
      <sheetName val="VOLUMES_ROI14"/>
      <sheetName val="VOLUMES_NI14"/>
      <sheetName val="BRAND_CAAP_IOI14"/>
      <sheetName val="BRAND_CAAP_ROI14"/>
      <sheetName val="BRAND_CAAP_NI14"/>
      <sheetName val="BRAND_CAAP_NI_£_feed14"/>
      <sheetName val="BRAND_VPMC_calcs14"/>
      <sheetName val="Per_Equiv_Unit14"/>
      <sheetName val="Per_case_hl14"/>
      <sheetName val="BRAND_CAAP_F02_to_F03_IOI14"/>
      <sheetName val="BRAND_CAAP_F02_to_F03_ROI14"/>
      <sheetName val="BRAND_CAAP_F02_to_F03_NI14"/>
      <sheetName val="Gross_turnover_per_hl_IOI14"/>
      <sheetName val="Gross_turnover_per_hl_ROI14"/>
      <sheetName val="Gross_turnover_per_hl_NI14"/>
      <sheetName val="Smirnoff_Red14"/>
      <sheetName val="Smirnoff_Red_Ice_bottle14"/>
      <sheetName val="Smirnoff_Ice_Draught14"/>
      <sheetName val="Archers_Aqua14"/>
      <sheetName val="Other_Beer14"/>
      <sheetName val="Other_spirits14"/>
      <sheetName val="Other_RTDs14"/>
      <sheetName val="Southern_Comfort14"/>
      <sheetName val="Jack_Daniels14"/>
      <sheetName val="Jose_Cuervo14"/>
      <sheetName val="Romana_Sambuca14"/>
      <sheetName val="Other_other_spirits14"/>
      <sheetName val="Other_other_beer14"/>
      <sheetName val="Blossom_Hill14"/>
      <sheetName val="Piat_D'Or14"/>
      <sheetName val="Santa_Rita14"/>
      <sheetName val="Louis_Latour14"/>
      <sheetName val="Other_key_agency14"/>
      <sheetName val="Other_other_wines14"/>
      <sheetName val="NBI_wines14"/>
      <sheetName val="Brand_Caap_NF14"/>
      <sheetName val="Smirnoff_Blue_Ice_Bottle14"/>
      <sheetName val="Johnnie_Walker14"/>
      <sheetName val="Captain_Morgan14"/>
      <sheetName val="VOLUMES_IOI_check14"/>
      <sheetName val="BRAND_CAAP_IOI_check14"/>
      <sheetName val="19_vs_12_april15"/>
      <sheetName val="FX_rates15"/>
      <sheetName val="vs_target15"/>
      <sheetName val="F03_target_brick15"/>
      <sheetName val="Accelerated_investments15"/>
      <sheetName val="TOTAL_P&amp;L_F02-F07_sterling15"/>
      <sheetName val="BRAND_CAAP_F02_to_F03_IOI_£15"/>
      <sheetName val="BRAND_CAAP_F02_to_F07_IOI_£15"/>
      <sheetName val="SUMMARY_P&amp;L_STERLING15"/>
      <sheetName val="SUMMARY_P&amp;L_F0315"/>
      <sheetName val="SUMMARY_P&amp;L_F0715"/>
      <sheetName val="TOTAL_P&amp;L_F02-F0715"/>
      <sheetName val="ALCOHOL_P&amp;L_F02-F0715"/>
      <sheetName val="NON_CORE_P&amp;L_F02-F0715"/>
      <sheetName val="BRAND_VPMC_F02-F0315"/>
      <sheetName val="F03_line_causal_brick15"/>
      <sheetName val="F03_brand_causal_brick15"/>
      <sheetName val="BRAND_CAAP_F03_to_F0415"/>
      <sheetName val="BRAND_VPMC_F03-F0415"/>
      <sheetName val="F04_line_causal_brick15"/>
      <sheetName val="F04_brand_causal_brick15"/>
      <sheetName val="BRAND_CAAP_F02_to_F0715"/>
      <sheetName val="BRAND_VPMC_F02-F0715"/>
      <sheetName val="F02-F07_line_causal_brick15"/>
      <sheetName val="F02-F07_brand_causal_brick15"/>
      <sheetName val="VOLUMES_ROI15"/>
      <sheetName val="VOLUMES_NI15"/>
      <sheetName val="BRAND_CAAP_IOI15"/>
      <sheetName val="BRAND_CAAP_ROI15"/>
      <sheetName val="BRAND_CAAP_NI15"/>
      <sheetName val="BRAND_CAAP_NI_£_feed15"/>
      <sheetName val="BRAND_VPMC_calcs15"/>
      <sheetName val="Per_Equiv_Unit15"/>
      <sheetName val="Per_case_hl15"/>
      <sheetName val="BRAND_CAAP_F02_to_F03_IOI15"/>
      <sheetName val="BRAND_CAAP_F02_to_F03_ROI15"/>
      <sheetName val="BRAND_CAAP_F02_to_F03_NI15"/>
      <sheetName val="Gross_turnover_per_hl_IOI15"/>
      <sheetName val="Gross_turnover_per_hl_ROI15"/>
      <sheetName val="Gross_turnover_per_hl_NI15"/>
      <sheetName val="Smirnoff_Red15"/>
      <sheetName val="Smirnoff_Red_Ice_bottle15"/>
      <sheetName val="Smirnoff_Ice_Draught15"/>
      <sheetName val="Archers_Aqua15"/>
      <sheetName val="Other_Beer15"/>
      <sheetName val="Other_spirits15"/>
      <sheetName val="Other_RTDs15"/>
      <sheetName val="Southern_Comfort15"/>
      <sheetName val="Jack_Daniels15"/>
      <sheetName val="Jose_Cuervo15"/>
      <sheetName val="Romana_Sambuca15"/>
      <sheetName val="Other_other_spirits15"/>
      <sheetName val="Other_other_beer15"/>
      <sheetName val="Blossom_Hill15"/>
      <sheetName val="Piat_D'Or15"/>
      <sheetName val="Santa_Rita15"/>
      <sheetName val="Louis_Latour15"/>
      <sheetName val="Other_key_agency15"/>
      <sheetName val="Other_other_wines15"/>
      <sheetName val="NBI_wines15"/>
      <sheetName val="Brand_Caap_NF15"/>
      <sheetName val="Smirnoff_Blue_Ice_Bottle15"/>
      <sheetName val="Johnnie_Walker15"/>
      <sheetName val="Captain_Morgan15"/>
      <sheetName val="VOLUMES_IOI_check15"/>
      <sheetName val="BRAND_CAAP_IOI_check15"/>
      <sheetName val="19_vs_12_april17"/>
      <sheetName val="FX_rates17"/>
      <sheetName val="vs_target17"/>
      <sheetName val="F03_target_brick17"/>
      <sheetName val="Accelerated_investments17"/>
      <sheetName val="TOTAL_P&amp;L_F02-F07_sterling17"/>
      <sheetName val="BRAND_CAAP_F02_to_F03_IOI_£17"/>
      <sheetName val="BRAND_CAAP_F02_to_F07_IOI_£17"/>
      <sheetName val="SUMMARY_P&amp;L_STERLING17"/>
      <sheetName val="SUMMARY_P&amp;L_F0317"/>
      <sheetName val="SUMMARY_P&amp;L_F0717"/>
      <sheetName val="TOTAL_P&amp;L_F02-F0717"/>
      <sheetName val="ALCOHOL_P&amp;L_F02-F0717"/>
      <sheetName val="NON_CORE_P&amp;L_F02-F0717"/>
      <sheetName val="BRAND_VPMC_F02-F0317"/>
      <sheetName val="F03_line_causal_brick17"/>
      <sheetName val="F03_brand_causal_brick17"/>
      <sheetName val="BRAND_CAAP_F03_to_F0417"/>
      <sheetName val="BRAND_VPMC_F03-F0417"/>
      <sheetName val="F04_line_causal_brick17"/>
      <sheetName val="F04_brand_causal_brick17"/>
      <sheetName val="BRAND_CAAP_F02_to_F0717"/>
      <sheetName val="BRAND_VPMC_F02-F0717"/>
      <sheetName val="F02-F07_line_causal_brick17"/>
      <sheetName val="F02-F07_brand_causal_brick17"/>
      <sheetName val="VOLUMES_ROI17"/>
      <sheetName val="VOLUMES_NI17"/>
      <sheetName val="BRAND_CAAP_IOI17"/>
      <sheetName val="BRAND_CAAP_ROI17"/>
      <sheetName val="BRAND_CAAP_NI17"/>
      <sheetName val="BRAND_CAAP_NI_£_feed17"/>
      <sheetName val="BRAND_VPMC_calcs17"/>
      <sheetName val="Per_Equiv_Unit17"/>
      <sheetName val="Per_case_hl17"/>
      <sheetName val="BRAND_CAAP_F02_to_F03_IOI17"/>
      <sheetName val="BRAND_CAAP_F02_to_F03_ROI17"/>
      <sheetName val="BRAND_CAAP_F02_to_F03_NI17"/>
      <sheetName val="Gross_turnover_per_hl_IOI17"/>
      <sheetName val="Gross_turnover_per_hl_ROI17"/>
      <sheetName val="Gross_turnover_per_hl_NI17"/>
      <sheetName val="Smirnoff_Red17"/>
      <sheetName val="Smirnoff_Red_Ice_bottle17"/>
      <sheetName val="Smirnoff_Ice_Draught17"/>
      <sheetName val="Archers_Aqua17"/>
      <sheetName val="Other_Beer17"/>
      <sheetName val="Other_spirits17"/>
      <sheetName val="Other_RTDs17"/>
      <sheetName val="Southern_Comfort17"/>
      <sheetName val="Jack_Daniels17"/>
      <sheetName val="Jose_Cuervo17"/>
      <sheetName val="Romana_Sambuca17"/>
      <sheetName val="Other_other_spirits17"/>
      <sheetName val="Other_other_beer17"/>
      <sheetName val="Blossom_Hill17"/>
      <sheetName val="Piat_D'Or17"/>
      <sheetName val="Santa_Rita17"/>
      <sheetName val="Louis_Latour17"/>
      <sheetName val="Other_key_agency17"/>
      <sheetName val="Other_other_wines17"/>
      <sheetName val="NBI_wines17"/>
      <sheetName val="Brand_Caap_NF17"/>
      <sheetName val="Smirnoff_Blue_Ice_Bottle17"/>
      <sheetName val="Johnnie_Walker17"/>
      <sheetName val="Captain_Morgan17"/>
      <sheetName val="VOLUMES_IOI_check17"/>
      <sheetName val="BRAND_CAAP_IOI_check17"/>
      <sheetName val="19_vs_12_april16"/>
      <sheetName val="FX_rates16"/>
      <sheetName val="vs_target16"/>
      <sheetName val="F03_target_brick16"/>
      <sheetName val="Accelerated_investments16"/>
      <sheetName val="TOTAL_P&amp;L_F02-F07_sterling16"/>
      <sheetName val="BRAND_CAAP_F02_to_F03_IOI_£16"/>
      <sheetName val="BRAND_CAAP_F02_to_F07_IOI_£16"/>
      <sheetName val="SUMMARY_P&amp;L_STERLING16"/>
      <sheetName val="SUMMARY_P&amp;L_F0316"/>
      <sheetName val="SUMMARY_P&amp;L_F0716"/>
      <sheetName val="TOTAL_P&amp;L_F02-F0716"/>
      <sheetName val="ALCOHOL_P&amp;L_F02-F0716"/>
      <sheetName val="NON_CORE_P&amp;L_F02-F0716"/>
      <sheetName val="BRAND_VPMC_F02-F0316"/>
      <sheetName val="F03_line_causal_brick16"/>
      <sheetName val="F03_brand_causal_brick16"/>
      <sheetName val="BRAND_CAAP_F03_to_F0416"/>
      <sheetName val="BRAND_VPMC_F03-F0416"/>
      <sheetName val="F04_line_causal_brick16"/>
      <sheetName val="F04_brand_causal_brick16"/>
      <sheetName val="BRAND_CAAP_F02_to_F0716"/>
      <sheetName val="BRAND_VPMC_F02-F0716"/>
      <sheetName val="F02-F07_line_causal_brick16"/>
      <sheetName val="F02-F07_brand_causal_brick16"/>
      <sheetName val="VOLUMES_ROI16"/>
      <sheetName val="VOLUMES_NI16"/>
      <sheetName val="BRAND_CAAP_IOI16"/>
      <sheetName val="BRAND_CAAP_ROI16"/>
      <sheetName val="BRAND_CAAP_NI16"/>
      <sheetName val="BRAND_CAAP_NI_£_feed16"/>
      <sheetName val="BRAND_VPMC_calcs16"/>
      <sheetName val="Per_Equiv_Unit16"/>
      <sheetName val="Per_case_hl16"/>
      <sheetName val="BRAND_CAAP_F02_to_F03_IOI16"/>
      <sheetName val="BRAND_CAAP_F02_to_F03_ROI16"/>
      <sheetName val="BRAND_CAAP_F02_to_F03_NI16"/>
      <sheetName val="Gross_turnover_per_hl_IOI16"/>
      <sheetName val="Gross_turnover_per_hl_ROI16"/>
      <sheetName val="Gross_turnover_per_hl_NI16"/>
      <sheetName val="Smirnoff_Red16"/>
      <sheetName val="Smirnoff_Red_Ice_bottle16"/>
      <sheetName val="Smirnoff_Ice_Draught16"/>
      <sheetName val="Archers_Aqua16"/>
      <sheetName val="Other_Beer16"/>
      <sheetName val="Other_spirits16"/>
      <sheetName val="Other_RTDs16"/>
      <sheetName val="Southern_Comfort16"/>
      <sheetName val="Jack_Daniels16"/>
      <sheetName val="Jose_Cuervo16"/>
      <sheetName val="Romana_Sambuca16"/>
      <sheetName val="Other_other_spirits16"/>
      <sheetName val="Other_other_beer16"/>
      <sheetName val="Blossom_Hill16"/>
      <sheetName val="Piat_D'Or16"/>
      <sheetName val="Santa_Rita16"/>
      <sheetName val="Louis_Latour16"/>
      <sheetName val="Other_key_agency16"/>
      <sheetName val="Other_other_wines16"/>
      <sheetName val="NBI_wines16"/>
      <sheetName val="Brand_Caap_NF16"/>
      <sheetName val="Smirnoff_Blue_Ice_Bottle16"/>
      <sheetName val="Johnnie_Walker16"/>
      <sheetName val="Captain_Morgan16"/>
      <sheetName val="VOLUMES_IOI_check16"/>
      <sheetName val="BRAND_CAAP_IOI_check16"/>
      <sheetName val="19_vs_12_april18"/>
      <sheetName val="FX_rates18"/>
      <sheetName val="vs_target18"/>
      <sheetName val="F03_target_brick18"/>
      <sheetName val="Accelerated_investments18"/>
      <sheetName val="TOTAL_P&amp;L_F02-F07_sterling18"/>
      <sheetName val="BRAND_CAAP_F02_to_F03_IOI_£18"/>
      <sheetName val="BRAND_CAAP_F02_to_F07_IOI_£18"/>
      <sheetName val="SUMMARY_P&amp;L_STERLING18"/>
      <sheetName val="SUMMARY_P&amp;L_F0318"/>
      <sheetName val="SUMMARY_P&amp;L_F0718"/>
      <sheetName val="TOTAL_P&amp;L_F02-F0718"/>
      <sheetName val="ALCOHOL_P&amp;L_F02-F0718"/>
      <sheetName val="NON_CORE_P&amp;L_F02-F0718"/>
      <sheetName val="BRAND_VPMC_F02-F0318"/>
      <sheetName val="F03_line_causal_brick18"/>
      <sheetName val="F03_brand_causal_brick18"/>
      <sheetName val="BRAND_CAAP_F03_to_F0418"/>
      <sheetName val="BRAND_VPMC_F03-F0418"/>
      <sheetName val="F04_line_causal_brick18"/>
      <sheetName val="F04_brand_causal_brick18"/>
      <sheetName val="BRAND_CAAP_F02_to_F0718"/>
      <sheetName val="BRAND_VPMC_F02-F0718"/>
      <sheetName val="F02-F07_line_causal_brick18"/>
      <sheetName val="F02-F07_brand_causal_brick18"/>
      <sheetName val="VOLUMES_ROI18"/>
      <sheetName val="VOLUMES_NI18"/>
      <sheetName val="BRAND_CAAP_IOI18"/>
      <sheetName val="BRAND_CAAP_ROI18"/>
      <sheetName val="BRAND_CAAP_NI18"/>
      <sheetName val="BRAND_CAAP_NI_£_feed18"/>
      <sheetName val="BRAND_VPMC_calcs18"/>
      <sheetName val="Per_Equiv_Unit18"/>
      <sheetName val="Per_case_hl18"/>
      <sheetName val="BRAND_CAAP_F02_to_F03_IOI18"/>
      <sheetName val="BRAND_CAAP_F02_to_F03_ROI18"/>
      <sheetName val="BRAND_CAAP_F02_to_F03_NI18"/>
      <sheetName val="Gross_turnover_per_hl_IOI18"/>
      <sheetName val="Gross_turnover_per_hl_ROI18"/>
      <sheetName val="Gross_turnover_per_hl_NI18"/>
      <sheetName val="Smirnoff_Red18"/>
      <sheetName val="Smirnoff_Red_Ice_bottle18"/>
      <sheetName val="Smirnoff_Ice_Draught18"/>
      <sheetName val="Archers_Aqua18"/>
      <sheetName val="Other_Beer18"/>
      <sheetName val="Other_spirits18"/>
      <sheetName val="Other_RTDs18"/>
      <sheetName val="Southern_Comfort18"/>
      <sheetName val="Jack_Daniels18"/>
      <sheetName val="Jose_Cuervo18"/>
      <sheetName val="Romana_Sambuca18"/>
      <sheetName val="Other_other_spirits18"/>
      <sheetName val="Other_other_beer18"/>
      <sheetName val="Blossom_Hill18"/>
      <sheetName val="Piat_D'Or18"/>
      <sheetName val="Santa_Rita18"/>
      <sheetName val="Louis_Latour18"/>
      <sheetName val="Other_key_agency18"/>
      <sheetName val="Other_other_wines18"/>
      <sheetName val="NBI_wines18"/>
      <sheetName val="Brand_Caap_NF18"/>
      <sheetName val="Smirnoff_Blue_Ice_Bottle18"/>
      <sheetName val="Johnnie_Walker18"/>
      <sheetName val="Captain_Morgan18"/>
      <sheetName val="VOLUMES_IOI_check18"/>
      <sheetName val="BRAND_CAAP_IOI_check18"/>
      <sheetName val="19_vs_12_april19"/>
      <sheetName val="FX_rates19"/>
      <sheetName val="vs_target19"/>
      <sheetName val="F03_target_brick19"/>
      <sheetName val="Accelerated_investments19"/>
      <sheetName val="TOTAL_P&amp;L_F02-F07_sterling19"/>
      <sheetName val="BRAND_CAAP_F02_to_F03_IOI_£19"/>
      <sheetName val="BRAND_CAAP_F02_to_F07_IOI_£19"/>
      <sheetName val="SUMMARY_P&amp;L_STERLING19"/>
      <sheetName val="SUMMARY_P&amp;L_F0319"/>
      <sheetName val="SUMMARY_P&amp;L_F0719"/>
      <sheetName val="TOTAL_P&amp;L_F02-F0719"/>
      <sheetName val="ALCOHOL_P&amp;L_F02-F0719"/>
      <sheetName val="NON_CORE_P&amp;L_F02-F0719"/>
      <sheetName val="BRAND_VPMC_F02-F0319"/>
      <sheetName val="F03_line_causal_brick19"/>
      <sheetName val="F03_brand_causal_brick19"/>
      <sheetName val="BRAND_CAAP_F03_to_F0419"/>
      <sheetName val="BRAND_VPMC_F03-F0419"/>
      <sheetName val="F04_line_causal_brick19"/>
      <sheetName val="F04_brand_causal_brick19"/>
      <sheetName val="BRAND_CAAP_F02_to_F0719"/>
      <sheetName val="BRAND_VPMC_F02-F0719"/>
      <sheetName val="F02-F07_line_causal_brick19"/>
      <sheetName val="F02-F07_brand_causal_brick19"/>
      <sheetName val="VOLUMES_ROI19"/>
      <sheetName val="VOLUMES_NI19"/>
      <sheetName val="BRAND_CAAP_IOI19"/>
      <sheetName val="BRAND_CAAP_ROI19"/>
      <sheetName val="BRAND_CAAP_NI19"/>
      <sheetName val="BRAND_CAAP_NI_£_feed19"/>
      <sheetName val="BRAND_VPMC_calcs19"/>
      <sheetName val="Per_Equiv_Unit19"/>
      <sheetName val="Per_case_hl19"/>
      <sheetName val="BRAND_CAAP_F02_to_F03_IOI19"/>
      <sheetName val="BRAND_CAAP_F02_to_F03_ROI19"/>
      <sheetName val="BRAND_CAAP_F02_to_F03_NI19"/>
      <sheetName val="Gross_turnover_per_hl_IOI19"/>
      <sheetName val="Gross_turnover_per_hl_ROI19"/>
      <sheetName val="Gross_turnover_per_hl_NI19"/>
      <sheetName val="Smirnoff_Red19"/>
      <sheetName val="Smirnoff_Red_Ice_bottle19"/>
      <sheetName val="Smirnoff_Ice_Draught19"/>
      <sheetName val="Archers_Aqua19"/>
      <sheetName val="Other_Beer19"/>
      <sheetName val="Other_spirits19"/>
      <sheetName val="Other_RTDs19"/>
      <sheetName val="Southern_Comfort19"/>
      <sheetName val="Jack_Daniels19"/>
      <sheetName val="Jose_Cuervo19"/>
      <sheetName val="Romana_Sambuca19"/>
      <sheetName val="Other_other_spirits19"/>
      <sheetName val="Other_other_beer19"/>
      <sheetName val="Blossom_Hill19"/>
      <sheetName val="Piat_D'Or19"/>
      <sheetName val="Santa_Rita19"/>
      <sheetName val="Louis_Latour19"/>
      <sheetName val="Other_key_agency19"/>
      <sheetName val="Other_other_wines19"/>
      <sheetName val="NBI_wines19"/>
      <sheetName val="Brand_Caap_NF19"/>
      <sheetName val="Smirnoff_Blue_Ice_Bottle19"/>
      <sheetName val="Johnnie_Walker19"/>
      <sheetName val="Captain_Morgan19"/>
      <sheetName val="VOLUMES_IOI_check19"/>
      <sheetName val="BRAND_CAAP_IOI_check19"/>
      <sheetName val="Euromins F13"/>
    </sheetNames>
    <sheetDataSet>
      <sheetData sheetId="0" refreshError="1"/>
      <sheetData sheetId="1" refreshError="1"/>
      <sheetData sheetId="2" refreshError="1">
        <row r="5">
          <cell r="B5">
            <v>1.58</v>
          </cell>
        </row>
      </sheetData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/>
      <sheetData sheetId="100">
        <row r="5">
          <cell r="B5">
            <v>1.58</v>
          </cell>
        </row>
      </sheetData>
      <sheetData sheetId="101"/>
      <sheetData sheetId="102"/>
      <sheetData sheetId="103"/>
      <sheetData sheetId="104"/>
      <sheetData sheetId="105"/>
      <sheetData sheetId="106"/>
      <sheetData sheetId="107"/>
      <sheetData sheetId="108"/>
      <sheetData sheetId="109"/>
      <sheetData sheetId="110"/>
      <sheetData sheetId="111"/>
      <sheetData sheetId="112"/>
      <sheetData sheetId="113"/>
      <sheetData sheetId="114"/>
      <sheetData sheetId="115"/>
      <sheetData sheetId="116"/>
      <sheetData sheetId="117"/>
      <sheetData sheetId="118"/>
      <sheetData sheetId="119"/>
      <sheetData sheetId="120"/>
      <sheetData sheetId="121"/>
      <sheetData sheetId="122"/>
      <sheetData sheetId="123"/>
      <sheetData sheetId="124"/>
      <sheetData sheetId="125"/>
      <sheetData sheetId="126"/>
      <sheetData sheetId="127"/>
      <sheetData sheetId="128"/>
      <sheetData sheetId="129"/>
      <sheetData sheetId="130"/>
      <sheetData sheetId="131"/>
      <sheetData sheetId="132"/>
      <sheetData sheetId="133"/>
      <sheetData sheetId="134"/>
      <sheetData sheetId="135"/>
      <sheetData sheetId="136"/>
      <sheetData sheetId="137"/>
      <sheetData sheetId="138"/>
      <sheetData sheetId="139"/>
      <sheetData sheetId="140"/>
      <sheetData sheetId="141"/>
      <sheetData sheetId="142"/>
      <sheetData sheetId="143"/>
      <sheetData sheetId="144"/>
      <sheetData sheetId="145"/>
      <sheetData sheetId="146"/>
      <sheetData sheetId="147"/>
      <sheetData sheetId="148"/>
      <sheetData sheetId="149"/>
      <sheetData sheetId="150"/>
      <sheetData sheetId="151"/>
      <sheetData sheetId="152"/>
      <sheetData sheetId="153"/>
      <sheetData sheetId="154"/>
      <sheetData sheetId="155"/>
      <sheetData sheetId="156"/>
      <sheetData sheetId="157"/>
      <sheetData sheetId="158"/>
      <sheetData sheetId="159"/>
      <sheetData sheetId="160"/>
      <sheetData sheetId="161"/>
      <sheetData sheetId="162"/>
      <sheetData sheetId="163"/>
      <sheetData sheetId="164"/>
      <sheetData sheetId="165"/>
      <sheetData sheetId="166"/>
      <sheetData sheetId="167"/>
      <sheetData sheetId="168"/>
      <sheetData sheetId="169"/>
      <sheetData sheetId="170"/>
      <sheetData sheetId="171"/>
      <sheetData sheetId="172"/>
      <sheetData sheetId="173"/>
      <sheetData sheetId="174"/>
      <sheetData sheetId="175"/>
      <sheetData sheetId="176"/>
      <sheetData sheetId="177"/>
      <sheetData sheetId="178"/>
      <sheetData sheetId="179"/>
      <sheetData sheetId="180"/>
      <sheetData sheetId="181"/>
      <sheetData sheetId="182"/>
      <sheetData sheetId="183"/>
      <sheetData sheetId="184"/>
      <sheetData sheetId="185"/>
      <sheetData sheetId="186"/>
      <sheetData sheetId="187"/>
      <sheetData sheetId="188"/>
      <sheetData sheetId="189"/>
      <sheetData sheetId="190"/>
      <sheetData sheetId="191"/>
      <sheetData sheetId="192"/>
      <sheetData sheetId="193"/>
      <sheetData sheetId="194"/>
      <sheetData sheetId="195"/>
      <sheetData sheetId="196"/>
      <sheetData sheetId="197"/>
      <sheetData sheetId="198"/>
      <sheetData sheetId="199"/>
      <sheetData sheetId="200"/>
      <sheetData sheetId="201"/>
      <sheetData sheetId="202"/>
      <sheetData sheetId="203"/>
      <sheetData sheetId="204"/>
      <sheetData sheetId="205"/>
      <sheetData sheetId="206"/>
      <sheetData sheetId="207"/>
      <sheetData sheetId="208"/>
      <sheetData sheetId="209"/>
      <sheetData sheetId="210"/>
      <sheetData sheetId="211"/>
      <sheetData sheetId="212"/>
      <sheetData sheetId="213"/>
      <sheetData sheetId="214"/>
      <sheetData sheetId="215"/>
      <sheetData sheetId="216"/>
      <sheetData sheetId="217"/>
      <sheetData sheetId="218"/>
      <sheetData sheetId="219"/>
      <sheetData sheetId="220"/>
      <sheetData sheetId="221"/>
      <sheetData sheetId="222"/>
      <sheetData sheetId="223"/>
      <sheetData sheetId="224"/>
      <sheetData sheetId="225"/>
      <sheetData sheetId="226"/>
      <sheetData sheetId="227"/>
      <sheetData sheetId="228"/>
      <sheetData sheetId="229"/>
      <sheetData sheetId="230"/>
      <sheetData sheetId="231"/>
      <sheetData sheetId="232"/>
      <sheetData sheetId="233"/>
      <sheetData sheetId="234"/>
      <sheetData sheetId="235"/>
      <sheetData sheetId="236"/>
      <sheetData sheetId="237"/>
      <sheetData sheetId="238"/>
      <sheetData sheetId="239"/>
      <sheetData sheetId="240"/>
      <sheetData sheetId="241"/>
      <sheetData sheetId="242"/>
      <sheetData sheetId="243"/>
      <sheetData sheetId="244"/>
      <sheetData sheetId="245"/>
      <sheetData sheetId="246"/>
      <sheetData sheetId="247"/>
      <sheetData sheetId="248"/>
      <sheetData sheetId="249"/>
      <sheetData sheetId="250"/>
      <sheetData sheetId="251"/>
      <sheetData sheetId="252"/>
      <sheetData sheetId="253"/>
      <sheetData sheetId="254"/>
      <sheetData sheetId="255"/>
      <sheetData sheetId="256"/>
      <sheetData sheetId="257"/>
      <sheetData sheetId="258"/>
      <sheetData sheetId="259"/>
      <sheetData sheetId="260"/>
      <sheetData sheetId="261"/>
      <sheetData sheetId="262"/>
      <sheetData sheetId="263"/>
      <sheetData sheetId="264"/>
      <sheetData sheetId="265"/>
      <sheetData sheetId="266"/>
      <sheetData sheetId="267"/>
      <sheetData sheetId="268"/>
      <sheetData sheetId="269"/>
      <sheetData sheetId="270"/>
      <sheetData sheetId="271"/>
      <sheetData sheetId="272"/>
      <sheetData sheetId="273"/>
      <sheetData sheetId="274"/>
      <sheetData sheetId="275"/>
      <sheetData sheetId="276"/>
      <sheetData sheetId="277"/>
      <sheetData sheetId="278"/>
      <sheetData sheetId="279"/>
      <sheetData sheetId="280"/>
      <sheetData sheetId="281"/>
      <sheetData sheetId="282"/>
      <sheetData sheetId="283"/>
      <sheetData sheetId="284"/>
      <sheetData sheetId="285"/>
      <sheetData sheetId="286"/>
      <sheetData sheetId="287"/>
      <sheetData sheetId="288"/>
      <sheetData sheetId="289"/>
      <sheetData sheetId="290"/>
      <sheetData sheetId="291"/>
      <sheetData sheetId="292"/>
      <sheetData sheetId="293"/>
      <sheetData sheetId="294"/>
      <sheetData sheetId="295"/>
      <sheetData sheetId="296"/>
      <sheetData sheetId="297"/>
      <sheetData sheetId="298"/>
      <sheetData sheetId="299"/>
      <sheetData sheetId="300"/>
      <sheetData sheetId="301"/>
      <sheetData sheetId="302"/>
      <sheetData sheetId="303"/>
      <sheetData sheetId="304"/>
      <sheetData sheetId="305"/>
      <sheetData sheetId="306"/>
      <sheetData sheetId="307"/>
      <sheetData sheetId="308"/>
      <sheetData sheetId="309"/>
      <sheetData sheetId="310"/>
      <sheetData sheetId="311"/>
      <sheetData sheetId="312"/>
      <sheetData sheetId="313"/>
      <sheetData sheetId="314"/>
      <sheetData sheetId="315"/>
      <sheetData sheetId="316"/>
      <sheetData sheetId="317"/>
      <sheetData sheetId="318"/>
      <sheetData sheetId="319"/>
      <sheetData sheetId="320"/>
      <sheetData sheetId="321"/>
      <sheetData sheetId="322"/>
      <sheetData sheetId="323"/>
      <sheetData sheetId="324"/>
      <sheetData sheetId="325"/>
      <sheetData sheetId="326"/>
      <sheetData sheetId="327"/>
      <sheetData sheetId="328"/>
      <sheetData sheetId="329"/>
      <sheetData sheetId="330"/>
      <sheetData sheetId="331"/>
      <sheetData sheetId="332"/>
      <sheetData sheetId="333"/>
      <sheetData sheetId="334"/>
      <sheetData sheetId="335"/>
      <sheetData sheetId="336"/>
      <sheetData sheetId="337"/>
      <sheetData sheetId="338"/>
      <sheetData sheetId="339"/>
      <sheetData sheetId="340"/>
      <sheetData sheetId="341"/>
      <sheetData sheetId="342"/>
      <sheetData sheetId="343"/>
      <sheetData sheetId="344"/>
      <sheetData sheetId="345"/>
      <sheetData sheetId="346"/>
      <sheetData sheetId="347"/>
      <sheetData sheetId="348"/>
      <sheetData sheetId="349"/>
      <sheetData sheetId="350"/>
      <sheetData sheetId="351"/>
      <sheetData sheetId="352"/>
      <sheetData sheetId="353"/>
      <sheetData sheetId="354"/>
      <sheetData sheetId="355"/>
      <sheetData sheetId="356"/>
      <sheetData sheetId="357"/>
      <sheetData sheetId="358"/>
      <sheetData sheetId="359"/>
      <sheetData sheetId="360"/>
      <sheetData sheetId="361"/>
      <sheetData sheetId="362"/>
      <sheetData sheetId="363"/>
      <sheetData sheetId="364"/>
      <sheetData sheetId="365"/>
      <sheetData sheetId="366"/>
      <sheetData sheetId="367"/>
      <sheetData sheetId="368"/>
      <sheetData sheetId="369"/>
      <sheetData sheetId="370"/>
      <sheetData sheetId="371"/>
      <sheetData sheetId="372"/>
      <sheetData sheetId="373"/>
      <sheetData sheetId="374"/>
      <sheetData sheetId="375"/>
      <sheetData sheetId="376"/>
      <sheetData sheetId="377"/>
      <sheetData sheetId="378"/>
      <sheetData sheetId="379"/>
      <sheetData sheetId="380"/>
      <sheetData sheetId="381"/>
      <sheetData sheetId="382"/>
      <sheetData sheetId="383"/>
      <sheetData sheetId="384"/>
      <sheetData sheetId="385"/>
      <sheetData sheetId="386"/>
      <sheetData sheetId="387"/>
      <sheetData sheetId="388"/>
      <sheetData sheetId="389"/>
      <sheetData sheetId="390"/>
      <sheetData sheetId="391"/>
      <sheetData sheetId="392"/>
      <sheetData sheetId="393"/>
      <sheetData sheetId="394"/>
      <sheetData sheetId="395"/>
      <sheetData sheetId="396"/>
      <sheetData sheetId="397"/>
      <sheetData sheetId="398"/>
      <sheetData sheetId="399"/>
      <sheetData sheetId="400"/>
      <sheetData sheetId="401"/>
      <sheetData sheetId="402"/>
      <sheetData sheetId="403"/>
      <sheetData sheetId="404"/>
      <sheetData sheetId="405"/>
      <sheetData sheetId="406"/>
      <sheetData sheetId="407"/>
      <sheetData sheetId="408"/>
      <sheetData sheetId="409"/>
      <sheetData sheetId="410"/>
      <sheetData sheetId="411"/>
      <sheetData sheetId="412"/>
      <sheetData sheetId="413"/>
      <sheetData sheetId="414"/>
      <sheetData sheetId="415"/>
      <sheetData sheetId="416"/>
      <sheetData sheetId="417"/>
      <sheetData sheetId="418"/>
      <sheetData sheetId="419"/>
      <sheetData sheetId="420"/>
      <sheetData sheetId="421"/>
      <sheetData sheetId="422"/>
      <sheetData sheetId="423"/>
      <sheetData sheetId="424"/>
      <sheetData sheetId="425"/>
      <sheetData sheetId="426"/>
      <sheetData sheetId="427"/>
      <sheetData sheetId="428"/>
      <sheetData sheetId="429"/>
      <sheetData sheetId="430"/>
      <sheetData sheetId="431"/>
      <sheetData sheetId="432"/>
      <sheetData sheetId="433"/>
      <sheetData sheetId="434"/>
      <sheetData sheetId="435"/>
      <sheetData sheetId="436"/>
      <sheetData sheetId="437"/>
      <sheetData sheetId="438"/>
      <sheetData sheetId="439"/>
      <sheetData sheetId="440"/>
      <sheetData sheetId="441"/>
      <sheetData sheetId="442"/>
      <sheetData sheetId="443"/>
      <sheetData sheetId="444"/>
      <sheetData sheetId="445"/>
      <sheetData sheetId="446"/>
      <sheetData sheetId="447"/>
      <sheetData sheetId="448"/>
      <sheetData sheetId="449"/>
      <sheetData sheetId="450"/>
      <sheetData sheetId="451"/>
      <sheetData sheetId="452"/>
      <sheetData sheetId="453"/>
      <sheetData sheetId="454"/>
      <sheetData sheetId="455"/>
      <sheetData sheetId="456"/>
      <sheetData sheetId="457"/>
      <sheetData sheetId="458"/>
      <sheetData sheetId="459"/>
      <sheetData sheetId="460"/>
      <sheetData sheetId="461"/>
      <sheetData sheetId="462"/>
      <sheetData sheetId="463"/>
      <sheetData sheetId="464"/>
      <sheetData sheetId="465"/>
      <sheetData sheetId="466"/>
      <sheetData sheetId="467"/>
      <sheetData sheetId="468"/>
      <sheetData sheetId="469"/>
      <sheetData sheetId="470"/>
      <sheetData sheetId="471"/>
      <sheetData sheetId="472"/>
      <sheetData sheetId="473"/>
      <sheetData sheetId="474"/>
      <sheetData sheetId="475"/>
      <sheetData sheetId="476"/>
      <sheetData sheetId="477"/>
      <sheetData sheetId="478"/>
      <sheetData sheetId="479"/>
      <sheetData sheetId="480"/>
      <sheetData sheetId="481"/>
      <sheetData sheetId="482"/>
      <sheetData sheetId="483"/>
      <sheetData sheetId="484"/>
      <sheetData sheetId="485"/>
      <sheetData sheetId="486"/>
      <sheetData sheetId="487"/>
      <sheetData sheetId="488"/>
      <sheetData sheetId="489"/>
      <sheetData sheetId="490"/>
      <sheetData sheetId="491"/>
      <sheetData sheetId="492"/>
      <sheetData sheetId="493"/>
      <sheetData sheetId="494"/>
      <sheetData sheetId="495"/>
      <sheetData sheetId="496">
        <row r="5">
          <cell r="B5">
            <v>1.58</v>
          </cell>
        </row>
      </sheetData>
      <sheetData sheetId="497"/>
      <sheetData sheetId="498"/>
      <sheetData sheetId="499"/>
      <sheetData sheetId="500"/>
      <sheetData sheetId="501"/>
      <sheetData sheetId="502"/>
      <sheetData sheetId="503"/>
      <sheetData sheetId="504"/>
      <sheetData sheetId="505"/>
      <sheetData sheetId="506"/>
      <sheetData sheetId="507"/>
      <sheetData sheetId="508"/>
      <sheetData sheetId="509"/>
      <sheetData sheetId="510"/>
      <sheetData sheetId="511"/>
      <sheetData sheetId="512"/>
      <sheetData sheetId="513"/>
      <sheetData sheetId="514"/>
      <sheetData sheetId="515"/>
      <sheetData sheetId="516"/>
      <sheetData sheetId="517"/>
      <sheetData sheetId="518"/>
      <sheetData sheetId="519"/>
      <sheetData sheetId="520"/>
      <sheetData sheetId="521"/>
      <sheetData sheetId="522"/>
      <sheetData sheetId="523"/>
      <sheetData sheetId="524"/>
      <sheetData sheetId="525"/>
      <sheetData sheetId="526"/>
      <sheetData sheetId="527"/>
      <sheetData sheetId="528"/>
      <sheetData sheetId="529"/>
      <sheetData sheetId="530"/>
      <sheetData sheetId="531"/>
      <sheetData sheetId="532"/>
      <sheetData sheetId="533"/>
      <sheetData sheetId="534"/>
      <sheetData sheetId="535"/>
      <sheetData sheetId="536"/>
      <sheetData sheetId="537"/>
      <sheetData sheetId="538"/>
      <sheetData sheetId="539"/>
      <sheetData sheetId="540"/>
      <sheetData sheetId="541"/>
      <sheetData sheetId="542"/>
      <sheetData sheetId="543"/>
      <sheetData sheetId="544"/>
      <sheetData sheetId="545"/>
      <sheetData sheetId="546"/>
      <sheetData sheetId="547"/>
      <sheetData sheetId="548"/>
      <sheetData sheetId="549"/>
      <sheetData sheetId="550"/>
      <sheetData sheetId="551"/>
      <sheetData sheetId="552"/>
      <sheetData sheetId="553"/>
      <sheetData sheetId="554"/>
      <sheetData sheetId="555"/>
      <sheetData sheetId="556"/>
      <sheetData sheetId="557"/>
      <sheetData sheetId="558"/>
      <sheetData sheetId="559"/>
      <sheetData sheetId="560"/>
      <sheetData sheetId="561"/>
      <sheetData sheetId="562"/>
      <sheetData sheetId="563"/>
      <sheetData sheetId="564"/>
      <sheetData sheetId="565"/>
      <sheetData sheetId="566"/>
      <sheetData sheetId="567"/>
      <sheetData sheetId="568"/>
      <sheetData sheetId="569"/>
      <sheetData sheetId="570"/>
      <sheetData sheetId="571"/>
      <sheetData sheetId="572"/>
      <sheetData sheetId="573"/>
      <sheetData sheetId="574"/>
      <sheetData sheetId="575"/>
      <sheetData sheetId="576"/>
      <sheetData sheetId="577"/>
      <sheetData sheetId="578"/>
      <sheetData sheetId="579"/>
      <sheetData sheetId="580"/>
      <sheetData sheetId="581"/>
      <sheetData sheetId="582"/>
      <sheetData sheetId="583"/>
      <sheetData sheetId="584"/>
      <sheetData sheetId="585"/>
      <sheetData sheetId="586"/>
      <sheetData sheetId="587"/>
      <sheetData sheetId="588"/>
      <sheetData sheetId="589"/>
      <sheetData sheetId="590"/>
      <sheetData sheetId="591"/>
      <sheetData sheetId="592"/>
      <sheetData sheetId="593"/>
      <sheetData sheetId="594"/>
      <sheetData sheetId="595"/>
      <sheetData sheetId="596"/>
      <sheetData sheetId="597"/>
      <sheetData sheetId="598"/>
      <sheetData sheetId="599"/>
      <sheetData sheetId="600"/>
      <sheetData sheetId="601"/>
      <sheetData sheetId="602"/>
      <sheetData sheetId="603"/>
      <sheetData sheetId="604"/>
      <sheetData sheetId="605"/>
      <sheetData sheetId="606"/>
      <sheetData sheetId="607"/>
      <sheetData sheetId="608"/>
      <sheetData sheetId="609"/>
      <sheetData sheetId="610"/>
      <sheetData sheetId="611"/>
      <sheetData sheetId="612"/>
      <sheetData sheetId="613"/>
      <sheetData sheetId="614"/>
      <sheetData sheetId="615"/>
      <sheetData sheetId="616"/>
      <sheetData sheetId="617"/>
      <sheetData sheetId="618"/>
      <sheetData sheetId="619"/>
      <sheetData sheetId="620"/>
      <sheetData sheetId="621"/>
      <sheetData sheetId="622"/>
      <sheetData sheetId="623"/>
      <sheetData sheetId="624"/>
      <sheetData sheetId="625"/>
      <sheetData sheetId="626"/>
      <sheetData sheetId="627"/>
      <sheetData sheetId="628">
        <row r="5">
          <cell r="B5">
            <v>1.58</v>
          </cell>
        </row>
      </sheetData>
      <sheetData sheetId="629"/>
      <sheetData sheetId="630"/>
      <sheetData sheetId="631"/>
      <sheetData sheetId="632"/>
      <sheetData sheetId="633"/>
      <sheetData sheetId="634"/>
      <sheetData sheetId="635"/>
      <sheetData sheetId="636"/>
      <sheetData sheetId="637"/>
      <sheetData sheetId="638"/>
      <sheetData sheetId="639"/>
      <sheetData sheetId="640"/>
      <sheetData sheetId="641"/>
      <sheetData sheetId="642"/>
      <sheetData sheetId="643"/>
      <sheetData sheetId="644"/>
      <sheetData sheetId="645"/>
      <sheetData sheetId="646"/>
      <sheetData sheetId="647"/>
      <sheetData sheetId="648"/>
      <sheetData sheetId="649"/>
      <sheetData sheetId="650"/>
      <sheetData sheetId="651"/>
      <sheetData sheetId="652"/>
      <sheetData sheetId="653"/>
      <sheetData sheetId="654"/>
      <sheetData sheetId="655"/>
      <sheetData sheetId="656"/>
      <sheetData sheetId="657"/>
      <sheetData sheetId="658"/>
      <sheetData sheetId="659"/>
      <sheetData sheetId="660"/>
      <sheetData sheetId="661"/>
      <sheetData sheetId="662"/>
      <sheetData sheetId="663"/>
      <sheetData sheetId="664"/>
      <sheetData sheetId="665"/>
      <sheetData sheetId="666"/>
      <sheetData sheetId="667"/>
      <sheetData sheetId="668"/>
      <sheetData sheetId="669"/>
      <sheetData sheetId="670"/>
      <sheetData sheetId="671"/>
      <sheetData sheetId="672"/>
      <sheetData sheetId="673"/>
      <sheetData sheetId="674"/>
      <sheetData sheetId="675"/>
      <sheetData sheetId="676"/>
      <sheetData sheetId="677"/>
      <sheetData sheetId="678"/>
      <sheetData sheetId="679"/>
      <sheetData sheetId="680"/>
      <sheetData sheetId="681"/>
      <sheetData sheetId="682"/>
      <sheetData sheetId="683"/>
      <sheetData sheetId="684"/>
      <sheetData sheetId="685"/>
      <sheetData sheetId="686"/>
      <sheetData sheetId="687"/>
      <sheetData sheetId="688"/>
      <sheetData sheetId="689"/>
      <sheetData sheetId="690"/>
      <sheetData sheetId="691"/>
      <sheetData sheetId="692"/>
      <sheetData sheetId="693"/>
      <sheetData sheetId="694"/>
      <sheetData sheetId="695"/>
      <sheetData sheetId="696"/>
      <sheetData sheetId="697"/>
      <sheetData sheetId="698"/>
      <sheetData sheetId="699"/>
      <sheetData sheetId="700"/>
      <sheetData sheetId="701"/>
      <sheetData sheetId="702"/>
      <sheetData sheetId="703"/>
      <sheetData sheetId="704"/>
      <sheetData sheetId="705"/>
      <sheetData sheetId="706"/>
      <sheetData sheetId="707"/>
      <sheetData sheetId="708"/>
      <sheetData sheetId="709"/>
      <sheetData sheetId="710"/>
      <sheetData sheetId="711"/>
      <sheetData sheetId="712"/>
      <sheetData sheetId="713"/>
      <sheetData sheetId="714"/>
      <sheetData sheetId="715"/>
      <sheetData sheetId="716"/>
      <sheetData sheetId="717"/>
      <sheetData sheetId="718"/>
      <sheetData sheetId="719"/>
      <sheetData sheetId="720"/>
      <sheetData sheetId="721"/>
      <sheetData sheetId="722"/>
      <sheetData sheetId="723"/>
      <sheetData sheetId="724"/>
      <sheetData sheetId="725"/>
      <sheetData sheetId="726"/>
      <sheetData sheetId="727"/>
      <sheetData sheetId="728"/>
      <sheetData sheetId="729"/>
      <sheetData sheetId="730"/>
      <sheetData sheetId="731"/>
      <sheetData sheetId="732"/>
      <sheetData sheetId="733"/>
      <sheetData sheetId="734"/>
      <sheetData sheetId="735"/>
      <sheetData sheetId="736"/>
      <sheetData sheetId="737"/>
      <sheetData sheetId="738"/>
      <sheetData sheetId="739"/>
      <sheetData sheetId="740"/>
      <sheetData sheetId="741"/>
      <sheetData sheetId="742"/>
      <sheetData sheetId="743"/>
      <sheetData sheetId="744"/>
      <sheetData sheetId="745"/>
      <sheetData sheetId="746"/>
      <sheetData sheetId="747"/>
      <sheetData sheetId="748"/>
      <sheetData sheetId="749"/>
      <sheetData sheetId="750"/>
      <sheetData sheetId="751"/>
      <sheetData sheetId="752"/>
      <sheetData sheetId="753"/>
      <sheetData sheetId="754"/>
      <sheetData sheetId="755"/>
      <sheetData sheetId="756"/>
      <sheetData sheetId="757"/>
      <sheetData sheetId="758"/>
      <sheetData sheetId="759"/>
      <sheetData sheetId="760"/>
      <sheetData sheetId="761"/>
      <sheetData sheetId="762"/>
      <sheetData sheetId="763"/>
      <sheetData sheetId="764"/>
      <sheetData sheetId="765"/>
      <sheetData sheetId="766"/>
      <sheetData sheetId="767"/>
      <sheetData sheetId="768"/>
      <sheetData sheetId="769"/>
      <sheetData sheetId="770"/>
      <sheetData sheetId="771"/>
      <sheetData sheetId="772"/>
      <sheetData sheetId="773"/>
      <sheetData sheetId="774"/>
      <sheetData sheetId="775"/>
      <sheetData sheetId="776"/>
      <sheetData sheetId="777"/>
      <sheetData sheetId="778"/>
      <sheetData sheetId="779"/>
      <sheetData sheetId="780"/>
      <sheetData sheetId="781"/>
      <sheetData sheetId="782"/>
      <sheetData sheetId="783"/>
      <sheetData sheetId="784"/>
      <sheetData sheetId="785"/>
      <sheetData sheetId="786"/>
      <sheetData sheetId="787"/>
      <sheetData sheetId="788"/>
      <sheetData sheetId="789"/>
      <sheetData sheetId="790"/>
      <sheetData sheetId="791"/>
      <sheetData sheetId="792"/>
      <sheetData sheetId="793"/>
      <sheetData sheetId="794"/>
      <sheetData sheetId="795"/>
      <sheetData sheetId="796"/>
      <sheetData sheetId="797"/>
      <sheetData sheetId="798"/>
      <sheetData sheetId="799"/>
      <sheetData sheetId="800"/>
      <sheetData sheetId="801"/>
      <sheetData sheetId="802"/>
      <sheetData sheetId="803"/>
      <sheetData sheetId="804"/>
      <sheetData sheetId="805"/>
      <sheetData sheetId="806"/>
      <sheetData sheetId="807"/>
      <sheetData sheetId="808"/>
      <sheetData sheetId="809"/>
      <sheetData sheetId="810"/>
      <sheetData sheetId="811"/>
      <sheetData sheetId="812"/>
      <sheetData sheetId="813"/>
      <sheetData sheetId="814"/>
      <sheetData sheetId="815"/>
      <sheetData sheetId="816"/>
      <sheetData sheetId="817"/>
      <sheetData sheetId="818"/>
      <sheetData sheetId="819"/>
      <sheetData sheetId="820"/>
      <sheetData sheetId="821"/>
      <sheetData sheetId="822"/>
      <sheetData sheetId="823"/>
      <sheetData sheetId="824"/>
      <sheetData sheetId="825"/>
      <sheetData sheetId="826"/>
      <sheetData sheetId="827"/>
      <sheetData sheetId="828"/>
      <sheetData sheetId="829"/>
      <sheetData sheetId="830"/>
      <sheetData sheetId="831"/>
      <sheetData sheetId="832"/>
      <sheetData sheetId="833"/>
      <sheetData sheetId="834"/>
      <sheetData sheetId="835"/>
      <sheetData sheetId="836"/>
      <sheetData sheetId="837"/>
      <sheetData sheetId="838"/>
      <sheetData sheetId="839"/>
      <sheetData sheetId="840"/>
      <sheetData sheetId="841"/>
      <sheetData sheetId="842"/>
      <sheetData sheetId="843"/>
      <sheetData sheetId="844"/>
      <sheetData sheetId="845"/>
      <sheetData sheetId="846"/>
      <sheetData sheetId="847"/>
      <sheetData sheetId="848"/>
      <sheetData sheetId="849"/>
      <sheetData sheetId="850"/>
      <sheetData sheetId="851"/>
      <sheetData sheetId="852"/>
      <sheetData sheetId="853"/>
      <sheetData sheetId="854"/>
      <sheetData sheetId="855"/>
      <sheetData sheetId="856"/>
      <sheetData sheetId="857"/>
      <sheetData sheetId="858"/>
      <sheetData sheetId="859"/>
      <sheetData sheetId="860"/>
      <sheetData sheetId="861"/>
      <sheetData sheetId="862"/>
      <sheetData sheetId="863"/>
      <sheetData sheetId="864"/>
      <sheetData sheetId="865"/>
      <sheetData sheetId="866"/>
      <sheetData sheetId="867"/>
      <sheetData sheetId="868"/>
      <sheetData sheetId="869"/>
      <sheetData sheetId="870"/>
      <sheetData sheetId="871"/>
      <sheetData sheetId="872"/>
      <sheetData sheetId="873"/>
      <sheetData sheetId="874"/>
      <sheetData sheetId="875"/>
      <sheetData sheetId="876"/>
      <sheetData sheetId="877"/>
      <sheetData sheetId="878"/>
      <sheetData sheetId="879"/>
      <sheetData sheetId="880"/>
      <sheetData sheetId="881"/>
      <sheetData sheetId="882"/>
      <sheetData sheetId="883"/>
      <sheetData sheetId="884"/>
      <sheetData sheetId="885"/>
      <sheetData sheetId="886"/>
      <sheetData sheetId="887"/>
      <sheetData sheetId="888"/>
      <sheetData sheetId="889"/>
      <sheetData sheetId="890"/>
      <sheetData sheetId="891"/>
      <sheetData sheetId="892"/>
      <sheetData sheetId="893"/>
      <sheetData sheetId="894"/>
      <sheetData sheetId="895"/>
      <sheetData sheetId="896"/>
      <sheetData sheetId="897"/>
      <sheetData sheetId="898"/>
      <sheetData sheetId="899"/>
      <sheetData sheetId="900"/>
      <sheetData sheetId="901"/>
      <sheetData sheetId="902"/>
      <sheetData sheetId="903"/>
      <sheetData sheetId="904"/>
      <sheetData sheetId="905"/>
      <sheetData sheetId="906"/>
      <sheetData sheetId="907"/>
      <sheetData sheetId="908"/>
      <sheetData sheetId="909"/>
      <sheetData sheetId="910"/>
      <sheetData sheetId="911"/>
      <sheetData sheetId="912"/>
      <sheetData sheetId="913"/>
      <sheetData sheetId="914"/>
      <sheetData sheetId="915"/>
      <sheetData sheetId="916"/>
      <sheetData sheetId="917"/>
      <sheetData sheetId="918"/>
      <sheetData sheetId="919"/>
      <sheetData sheetId="920"/>
      <sheetData sheetId="921"/>
      <sheetData sheetId="922"/>
      <sheetData sheetId="923"/>
      <sheetData sheetId="924"/>
      <sheetData sheetId="925"/>
      <sheetData sheetId="926"/>
      <sheetData sheetId="927"/>
      <sheetData sheetId="928"/>
      <sheetData sheetId="929"/>
      <sheetData sheetId="930"/>
      <sheetData sheetId="931"/>
      <sheetData sheetId="932"/>
      <sheetData sheetId="933"/>
      <sheetData sheetId="934"/>
      <sheetData sheetId="935"/>
      <sheetData sheetId="936"/>
      <sheetData sheetId="937"/>
      <sheetData sheetId="938"/>
      <sheetData sheetId="939"/>
      <sheetData sheetId="940"/>
      <sheetData sheetId="941"/>
      <sheetData sheetId="942"/>
      <sheetData sheetId="943"/>
      <sheetData sheetId="944"/>
      <sheetData sheetId="945"/>
      <sheetData sheetId="946"/>
      <sheetData sheetId="947"/>
      <sheetData sheetId="948"/>
      <sheetData sheetId="949"/>
      <sheetData sheetId="950"/>
      <sheetData sheetId="951"/>
      <sheetData sheetId="952"/>
      <sheetData sheetId="953"/>
      <sheetData sheetId="954"/>
      <sheetData sheetId="955"/>
      <sheetData sheetId="956"/>
      <sheetData sheetId="957"/>
      <sheetData sheetId="958"/>
      <sheetData sheetId="959"/>
      <sheetData sheetId="960"/>
      <sheetData sheetId="961"/>
      <sheetData sheetId="962"/>
      <sheetData sheetId="963"/>
      <sheetData sheetId="964"/>
      <sheetData sheetId="965"/>
      <sheetData sheetId="966"/>
      <sheetData sheetId="967"/>
      <sheetData sheetId="968"/>
      <sheetData sheetId="969"/>
      <sheetData sheetId="970"/>
      <sheetData sheetId="971"/>
      <sheetData sheetId="972"/>
      <sheetData sheetId="973"/>
      <sheetData sheetId="974"/>
      <sheetData sheetId="975"/>
      <sheetData sheetId="976"/>
      <sheetData sheetId="977"/>
      <sheetData sheetId="978"/>
      <sheetData sheetId="979"/>
      <sheetData sheetId="980"/>
      <sheetData sheetId="981"/>
      <sheetData sheetId="982"/>
      <sheetData sheetId="983"/>
      <sheetData sheetId="984"/>
      <sheetData sheetId="985"/>
      <sheetData sheetId="986"/>
      <sheetData sheetId="987"/>
      <sheetData sheetId="988"/>
      <sheetData sheetId="989"/>
      <sheetData sheetId="990"/>
      <sheetData sheetId="991"/>
      <sheetData sheetId="992"/>
      <sheetData sheetId="993"/>
      <sheetData sheetId="994"/>
      <sheetData sheetId="995"/>
      <sheetData sheetId="996"/>
      <sheetData sheetId="997"/>
      <sheetData sheetId="998"/>
      <sheetData sheetId="999"/>
      <sheetData sheetId="1000"/>
      <sheetData sheetId="1001"/>
      <sheetData sheetId="1002"/>
      <sheetData sheetId="1003"/>
      <sheetData sheetId="1004"/>
      <sheetData sheetId="1005"/>
      <sheetData sheetId="1006"/>
      <sheetData sheetId="1007"/>
      <sheetData sheetId="1008"/>
      <sheetData sheetId="1009"/>
      <sheetData sheetId="1010"/>
      <sheetData sheetId="1011"/>
      <sheetData sheetId="1012"/>
      <sheetData sheetId="1013"/>
      <sheetData sheetId="1014"/>
      <sheetData sheetId="1015"/>
      <sheetData sheetId="1016"/>
      <sheetData sheetId="1017"/>
      <sheetData sheetId="1018"/>
      <sheetData sheetId="1019"/>
      <sheetData sheetId="1020"/>
      <sheetData sheetId="1021"/>
      <sheetData sheetId="1022"/>
      <sheetData sheetId="1023"/>
      <sheetData sheetId="1024">
        <row r="5">
          <cell r="B5">
            <v>1.58</v>
          </cell>
        </row>
      </sheetData>
      <sheetData sheetId="1025"/>
      <sheetData sheetId="1026"/>
      <sheetData sheetId="1027"/>
      <sheetData sheetId="1028"/>
      <sheetData sheetId="1029"/>
      <sheetData sheetId="1030"/>
      <sheetData sheetId="1031"/>
      <sheetData sheetId="1032"/>
      <sheetData sheetId="1033"/>
      <sheetData sheetId="1034"/>
      <sheetData sheetId="1035"/>
      <sheetData sheetId="1036"/>
      <sheetData sheetId="1037"/>
      <sheetData sheetId="1038"/>
      <sheetData sheetId="1039"/>
      <sheetData sheetId="1040"/>
      <sheetData sheetId="1041"/>
      <sheetData sheetId="1042"/>
      <sheetData sheetId="1043"/>
      <sheetData sheetId="1044"/>
      <sheetData sheetId="1045"/>
      <sheetData sheetId="1046"/>
      <sheetData sheetId="1047"/>
      <sheetData sheetId="1048"/>
      <sheetData sheetId="1049"/>
      <sheetData sheetId="1050"/>
      <sheetData sheetId="1051"/>
      <sheetData sheetId="1052"/>
      <sheetData sheetId="1053"/>
      <sheetData sheetId="1054"/>
      <sheetData sheetId="1055"/>
      <sheetData sheetId="1056"/>
      <sheetData sheetId="1057"/>
      <sheetData sheetId="1058"/>
      <sheetData sheetId="1059"/>
      <sheetData sheetId="1060"/>
      <sheetData sheetId="1061"/>
      <sheetData sheetId="1062"/>
      <sheetData sheetId="1063"/>
      <sheetData sheetId="1064"/>
      <sheetData sheetId="1065"/>
      <sheetData sheetId="1066"/>
      <sheetData sheetId="1067"/>
      <sheetData sheetId="1068"/>
      <sheetData sheetId="1069"/>
      <sheetData sheetId="1070"/>
      <sheetData sheetId="1071"/>
      <sheetData sheetId="1072"/>
      <sheetData sheetId="1073"/>
      <sheetData sheetId="1074"/>
      <sheetData sheetId="1075"/>
      <sheetData sheetId="1076"/>
      <sheetData sheetId="1077"/>
      <sheetData sheetId="1078"/>
      <sheetData sheetId="1079"/>
      <sheetData sheetId="1080"/>
      <sheetData sheetId="1081"/>
      <sheetData sheetId="1082"/>
      <sheetData sheetId="1083"/>
      <sheetData sheetId="1084"/>
      <sheetData sheetId="1085"/>
      <sheetData sheetId="1086"/>
      <sheetData sheetId="1087"/>
      <sheetData sheetId="1088"/>
      <sheetData sheetId="1089"/>
      <sheetData sheetId="1090"/>
      <sheetData sheetId="1091"/>
      <sheetData sheetId="1092"/>
      <sheetData sheetId="1093"/>
      <sheetData sheetId="1094"/>
      <sheetData sheetId="1095"/>
      <sheetData sheetId="1096"/>
      <sheetData sheetId="1097"/>
      <sheetData sheetId="1098"/>
      <sheetData sheetId="1099"/>
      <sheetData sheetId="1100"/>
      <sheetData sheetId="1101"/>
      <sheetData sheetId="1102"/>
      <sheetData sheetId="1103"/>
      <sheetData sheetId="1104"/>
      <sheetData sheetId="1105"/>
      <sheetData sheetId="1106"/>
      <sheetData sheetId="1107"/>
      <sheetData sheetId="1108"/>
      <sheetData sheetId="1109"/>
      <sheetData sheetId="1110"/>
      <sheetData sheetId="1111"/>
      <sheetData sheetId="1112"/>
      <sheetData sheetId="1113"/>
      <sheetData sheetId="1114"/>
      <sheetData sheetId="1115"/>
      <sheetData sheetId="1116"/>
      <sheetData sheetId="1117"/>
      <sheetData sheetId="1118"/>
      <sheetData sheetId="1119"/>
      <sheetData sheetId="1120"/>
      <sheetData sheetId="1121"/>
      <sheetData sheetId="1122"/>
      <sheetData sheetId="1123"/>
      <sheetData sheetId="1124"/>
      <sheetData sheetId="1125"/>
      <sheetData sheetId="1126"/>
      <sheetData sheetId="1127"/>
      <sheetData sheetId="1128"/>
      <sheetData sheetId="1129"/>
      <sheetData sheetId="1130"/>
      <sheetData sheetId="1131"/>
      <sheetData sheetId="1132"/>
      <sheetData sheetId="1133"/>
      <sheetData sheetId="1134"/>
      <sheetData sheetId="1135"/>
      <sheetData sheetId="1136"/>
      <sheetData sheetId="1137"/>
      <sheetData sheetId="1138"/>
      <sheetData sheetId="1139"/>
      <sheetData sheetId="1140"/>
      <sheetData sheetId="1141"/>
      <sheetData sheetId="1142"/>
      <sheetData sheetId="1143"/>
      <sheetData sheetId="1144"/>
      <sheetData sheetId="1145"/>
      <sheetData sheetId="1146"/>
      <sheetData sheetId="1147"/>
      <sheetData sheetId="1148"/>
      <sheetData sheetId="1149"/>
      <sheetData sheetId="1150"/>
      <sheetData sheetId="1151"/>
      <sheetData sheetId="1152"/>
      <sheetData sheetId="1153"/>
      <sheetData sheetId="1154"/>
      <sheetData sheetId="1155"/>
      <sheetData sheetId="1156"/>
      <sheetData sheetId="1157"/>
      <sheetData sheetId="1158"/>
      <sheetData sheetId="1159"/>
      <sheetData sheetId="1160"/>
      <sheetData sheetId="1161"/>
      <sheetData sheetId="1162"/>
      <sheetData sheetId="1163"/>
      <sheetData sheetId="1164"/>
      <sheetData sheetId="1165"/>
      <sheetData sheetId="1166"/>
      <sheetData sheetId="1167"/>
      <sheetData sheetId="1168"/>
      <sheetData sheetId="1169"/>
      <sheetData sheetId="1170"/>
      <sheetData sheetId="1171"/>
      <sheetData sheetId="1172"/>
      <sheetData sheetId="1173"/>
      <sheetData sheetId="1174"/>
      <sheetData sheetId="1175"/>
      <sheetData sheetId="1176"/>
      <sheetData sheetId="1177"/>
      <sheetData sheetId="1178"/>
      <sheetData sheetId="1179"/>
      <sheetData sheetId="1180"/>
      <sheetData sheetId="1181"/>
      <sheetData sheetId="1182"/>
      <sheetData sheetId="1183"/>
      <sheetData sheetId="1184"/>
      <sheetData sheetId="1185"/>
      <sheetData sheetId="1186"/>
      <sheetData sheetId="1187"/>
      <sheetData sheetId="1188"/>
      <sheetData sheetId="1189"/>
      <sheetData sheetId="1190"/>
      <sheetData sheetId="1191"/>
      <sheetData sheetId="1192"/>
      <sheetData sheetId="1193"/>
      <sheetData sheetId="1194"/>
      <sheetData sheetId="1195"/>
      <sheetData sheetId="1196"/>
      <sheetData sheetId="1197"/>
      <sheetData sheetId="1198"/>
      <sheetData sheetId="1199"/>
      <sheetData sheetId="1200"/>
      <sheetData sheetId="1201"/>
      <sheetData sheetId="1202"/>
      <sheetData sheetId="1203"/>
      <sheetData sheetId="1204"/>
      <sheetData sheetId="1205"/>
      <sheetData sheetId="1206"/>
      <sheetData sheetId="1207"/>
      <sheetData sheetId="1208"/>
      <sheetData sheetId="1209"/>
      <sheetData sheetId="1210"/>
      <sheetData sheetId="1211"/>
      <sheetData sheetId="1212"/>
      <sheetData sheetId="1213"/>
      <sheetData sheetId="1214"/>
      <sheetData sheetId="1215"/>
      <sheetData sheetId="1216"/>
      <sheetData sheetId="1217"/>
      <sheetData sheetId="1218"/>
      <sheetData sheetId="1219"/>
      <sheetData sheetId="1220"/>
      <sheetData sheetId="1221"/>
      <sheetData sheetId="1222"/>
      <sheetData sheetId="1223"/>
      <sheetData sheetId="1224"/>
      <sheetData sheetId="1225"/>
      <sheetData sheetId="1226"/>
      <sheetData sheetId="1227"/>
      <sheetData sheetId="1228"/>
      <sheetData sheetId="1229"/>
      <sheetData sheetId="1230"/>
      <sheetData sheetId="1231"/>
      <sheetData sheetId="1232"/>
      <sheetData sheetId="1233"/>
      <sheetData sheetId="1234"/>
      <sheetData sheetId="1235"/>
      <sheetData sheetId="1236"/>
      <sheetData sheetId="1237"/>
      <sheetData sheetId="1238"/>
      <sheetData sheetId="1239"/>
      <sheetData sheetId="1240"/>
      <sheetData sheetId="1241"/>
      <sheetData sheetId="1242"/>
      <sheetData sheetId="1243"/>
      <sheetData sheetId="1244"/>
      <sheetData sheetId="1245"/>
      <sheetData sheetId="1246"/>
      <sheetData sheetId="1247"/>
      <sheetData sheetId="1248"/>
      <sheetData sheetId="1249"/>
      <sheetData sheetId="1250"/>
      <sheetData sheetId="1251"/>
      <sheetData sheetId="1252"/>
      <sheetData sheetId="1253"/>
      <sheetData sheetId="1254"/>
      <sheetData sheetId="1255"/>
      <sheetData sheetId="1256"/>
      <sheetData sheetId="1257"/>
      <sheetData sheetId="1258"/>
      <sheetData sheetId="1259"/>
      <sheetData sheetId="1260"/>
      <sheetData sheetId="1261"/>
      <sheetData sheetId="1262"/>
      <sheetData sheetId="1263"/>
      <sheetData sheetId="1264"/>
      <sheetData sheetId="1265"/>
      <sheetData sheetId="1266"/>
      <sheetData sheetId="1267"/>
      <sheetData sheetId="1268"/>
      <sheetData sheetId="1269"/>
      <sheetData sheetId="1270"/>
      <sheetData sheetId="1271"/>
      <sheetData sheetId="1272"/>
      <sheetData sheetId="1273"/>
      <sheetData sheetId="1274"/>
      <sheetData sheetId="1275"/>
      <sheetData sheetId="1276"/>
      <sheetData sheetId="1277"/>
      <sheetData sheetId="1278"/>
      <sheetData sheetId="1279"/>
      <sheetData sheetId="1280"/>
      <sheetData sheetId="1281"/>
      <sheetData sheetId="1282"/>
      <sheetData sheetId="1283"/>
      <sheetData sheetId="1284"/>
      <sheetData sheetId="1285"/>
      <sheetData sheetId="1286"/>
      <sheetData sheetId="1287"/>
      <sheetData sheetId="1288"/>
      <sheetData sheetId="1289"/>
      <sheetData sheetId="1290"/>
      <sheetData sheetId="1291"/>
      <sheetData sheetId="1292"/>
      <sheetData sheetId="1293"/>
      <sheetData sheetId="1294"/>
      <sheetData sheetId="1295"/>
      <sheetData sheetId="1296"/>
      <sheetData sheetId="1297"/>
      <sheetData sheetId="1298"/>
      <sheetData sheetId="1299"/>
      <sheetData sheetId="1300"/>
      <sheetData sheetId="1301"/>
      <sheetData sheetId="1302"/>
      <sheetData sheetId="1303"/>
      <sheetData sheetId="1304"/>
      <sheetData sheetId="1305"/>
      <sheetData sheetId="1306"/>
      <sheetData sheetId="1307"/>
      <sheetData sheetId="1308"/>
      <sheetData sheetId="1309"/>
      <sheetData sheetId="1310"/>
      <sheetData sheetId="1311"/>
      <sheetData sheetId="1312"/>
      <sheetData sheetId="1313"/>
      <sheetData sheetId="1314"/>
      <sheetData sheetId="1315"/>
      <sheetData sheetId="1316"/>
      <sheetData sheetId="1317"/>
      <sheetData sheetId="1318"/>
      <sheetData sheetId="1319"/>
      <sheetData sheetId="1320"/>
      <sheetData sheetId="1321"/>
      <sheetData sheetId="1322"/>
      <sheetData sheetId="1323"/>
      <sheetData sheetId="1324"/>
      <sheetData sheetId="1325"/>
      <sheetData sheetId="1326"/>
      <sheetData sheetId="1327"/>
      <sheetData sheetId="1328"/>
      <sheetData sheetId="1329"/>
      <sheetData sheetId="1330"/>
      <sheetData sheetId="1331"/>
      <sheetData sheetId="1332"/>
      <sheetData sheetId="1333"/>
      <sheetData sheetId="1334"/>
      <sheetData sheetId="1335"/>
      <sheetData sheetId="1336"/>
      <sheetData sheetId="1337"/>
      <sheetData sheetId="1338"/>
      <sheetData sheetId="1339"/>
      <sheetData sheetId="1340"/>
      <sheetData sheetId="1341"/>
      <sheetData sheetId="1342"/>
      <sheetData sheetId="1343"/>
      <sheetData sheetId="1344"/>
      <sheetData sheetId="1345"/>
      <sheetData sheetId="1346"/>
      <sheetData sheetId="1347"/>
      <sheetData sheetId="1348"/>
      <sheetData sheetId="1349"/>
      <sheetData sheetId="1350"/>
      <sheetData sheetId="1351"/>
      <sheetData sheetId="1352"/>
      <sheetData sheetId="1353"/>
      <sheetData sheetId="1354"/>
      <sheetData sheetId="1355"/>
      <sheetData sheetId="1356"/>
      <sheetData sheetId="1357"/>
      <sheetData sheetId="1358"/>
      <sheetData sheetId="1359"/>
      <sheetData sheetId="1360"/>
      <sheetData sheetId="1361"/>
      <sheetData sheetId="1362"/>
      <sheetData sheetId="1363"/>
      <sheetData sheetId="1364"/>
      <sheetData sheetId="1365"/>
      <sheetData sheetId="1366"/>
      <sheetData sheetId="1367"/>
      <sheetData sheetId="1368"/>
      <sheetData sheetId="1369"/>
      <sheetData sheetId="1370"/>
      <sheetData sheetId="1371"/>
      <sheetData sheetId="1372"/>
      <sheetData sheetId="1373"/>
      <sheetData sheetId="1374"/>
      <sheetData sheetId="1375"/>
      <sheetData sheetId="1376"/>
      <sheetData sheetId="1377"/>
      <sheetData sheetId="1378"/>
      <sheetData sheetId="1379"/>
      <sheetData sheetId="1380"/>
      <sheetData sheetId="1381"/>
      <sheetData sheetId="1382"/>
      <sheetData sheetId="1383"/>
      <sheetData sheetId="1384"/>
      <sheetData sheetId="1385"/>
      <sheetData sheetId="1386"/>
      <sheetData sheetId="1387"/>
      <sheetData sheetId="1388"/>
      <sheetData sheetId="1389"/>
      <sheetData sheetId="1390"/>
      <sheetData sheetId="1391"/>
      <sheetData sheetId="1392"/>
      <sheetData sheetId="1393"/>
      <sheetData sheetId="1394"/>
      <sheetData sheetId="1395"/>
      <sheetData sheetId="1396"/>
      <sheetData sheetId="1397"/>
      <sheetData sheetId="1398"/>
      <sheetData sheetId="1399"/>
      <sheetData sheetId="1400"/>
      <sheetData sheetId="1401"/>
      <sheetData sheetId="1402"/>
      <sheetData sheetId="1403"/>
      <sheetData sheetId="1404"/>
      <sheetData sheetId="1405"/>
      <sheetData sheetId="1406"/>
      <sheetData sheetId="1407"/>
      <sheetData sheetId="1408"/>
      <sheetData sheetId="1409"/>
      <sheetData sheetId="1410"/>
      <sheetData sheetId="1411"/>
      <sheetData sheetId="1412"/>
      <sheetData sheetId="1413"/>
      <sheetData sheetId="1414"/>
      <sheetData sheetId="1415"/>
      <sheetData sheetId="1416"/>
      <sheetData sheetId="1417"/>
      <sheetData sheetId="1418"/>
      <sheetData sheetId="1419" refreshError="1"/>
    </sheetDataSet>
  </externalBook>
</externalLink>
</file>

<file path=xl/externalLinks/externalLink2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FX Dollar"/>
      <sheetName val="new RTD weighting"/>
      <sheetName val="Latest Volumes"/>
      <sheetName val="ROI Wines &amp; Spirits"/>
      <sheetName val="NI Wines &amp; Spirits"/>
      <sheetName val="F03 COGS W&amp;S"/>
      <sheetName val="ROI Wine Vols"/>
      <sheetName val="NI Wine Vols"/>
      <sheetName val="GONI £ stg Rates"/>
      <sheetName val="Sheet2 (2)"/>
      <sheetName val="Summary"/>
      <sheetName val="Sheet2"/>
      <sheetName val="Sheet3"/>
      <sheetName val="FX rates"/>
      <sheetName val="ASSUMPTIONS"/>
    </sheetNames>
    <sheetDataSet>
      <sheetData sheetId="0"/>
      <sheetData sheetId="1"/>
      <sheetData sheetId="2"/>
      <sheetData sheetId="3"/>
      <sheetData sheetId="4"/>
      <sheetData sheetId="5" refreshError="1">
        <row r="4">
          <cell r="B4" t="str">
            <v xml:space="preserve">Freight in </v>
          </cell>
          <cell r="C4" t="str">
            <v>Freight out</v>
          </cell>
          <cell r="D4" t="str">
            <v>Product cost</v>
          </cell>
          <cell r="F4" t="str">
            <v xml:space="preserve">Freight in </v>
          </cell>
          <cell r="G4" t="str">
            <v>Freight out</v>
          </cell>
          <cell r="H4" t="str">
            <v>Product cost</v>
          </cell>
        </row>
        <row r="5">
          <cell r="A5" t="str">
            <v>Smirnoff Red</v>
          </cell>
          <cell r="B5">
            <v>0</v>
          </cell>
          <cell r="C5">
            <v>1.88</v>
          </cell>
          <cell r="D5">
            <v>9.7975342700869223</v>
          </cell>
          <cell r="F5">
            <v>0</v>
          </cell>
          <cell r="G5">
            <v>0.72135000000000138</v>
          </cell>
          <cell r="H5">
            <v>6.2009710570170391</v>
          </cell>
        </row>
        <row r="6">
          <cell r="A6" t="str">
            <v>Baileys</v>
          </cell>
          <cell r="B6">
            <v>0</v>
          </cell>
          <cell r="C6">
            <v>1.88</v>
          </cell>
          <cell r="D6">
            <v>25.880186840020755</v>
          </cell>
          <cell r="F6">
            <v>0</v>
          </cell>
          <cell r="G6">
            <v>0.72134999999999594</v>
          </cell>
          <cell r="H6">
            <v>16.379865088620729</v>
          </cell>
        </row>
        <row r="7">
          <cell r="A7" t="str">
            <v>Malibu</v>
          </cell>
          <cell r="B7">
            <v>1.084356892972892</v>
          </cell>
          <cell r="C7">
            <v>1.88</v>
          </cell>
          <cell r="D7">
            <v>16.175044182614275</v>
          </cell>
          <cell r="F7">
            <v>0.68630183099550124</v>
          </cell>
          <cell r="G7">
            <v>0.72135000000000093</v>
          </cell>
          <cell r="H7">
            <v>10.23736973583182</v>
          </cell>
        </row>
        <row r="8">
          <cell r="A8" t="str">
            <v>Other Spirits:</v>
          </cell>
          <cell r="C8">
            <v>1.88</v>
          </cell>
        </row>
        <row r="9">
          <cell r="A9" t="str">
            <v>Archers</v>
          </cell>
          <cell r="B9">
            <v>1.0841680742049711</v>
          </cell>
          <cell r="C9">
            <v>1.88</v>
          </cell>
          <cell r="D9">
            <v>18.892284566003632</v>
          </cell>
          <cell r="F9">
            <v>0.68618232544618418</v>
          </cell>
          <cell r="G9">
            <v>0.72135000000000371</v>
          </cell>
          <cell r="H9">
            <v>11.957142130382044</v>
          </cell>
        </row>
        <row r="10">
          <cell r="A10" t="str">
            <v>Gordons</v>
          </cell>
          <cell r="B10">
            <v>1.0902000000000001</v>
          </cell>
          <cell r="C10">
            <v>1.88</v>
          </cell>
          <cell r="D10">
            <v>9.9895500000000013</v>
          </cell>
          <cell r="F10">
            <v>0.69000000000000006</v>
          </cell>
          <cell r="G10">
            <v>0.72134999999999261</v>
          </cell>
          <cell r="H10">
            <v>6.3177684202864342</v>
          </cell>
        </row>
        <row r="11">
          <cell r="A11" t="str">
            <v>Bells</v>
          </cell>
          <cell r="B11">
            <v>1.205866917439169</v>
          </cell>
          <cell r="C11">
            <v>1.88</v>
          </cell>
          <cell r="D11">
            <v>15.91455</v>
          </cell>
          <cell r="F11">
            <v>0.76320690977162586</v>
          </cell>
          <cell r="G11">
            <v>0.72134999999999783</v>
          </cell>
          <cell r="H11">
            <v>10.0725</v>
          </cell>
        </row>
        <row r="12">
          <cell r="A12" t="str">
            <v>Southern Comfort</v>
          </cell>
          <cell r="B12">
            <v>2</v>
          </cell>
          <cell r="C12">
            <v>1.88</v>
          </cell>
          <cell r="D12">
            <v>87.736664995080858</v>
          </cell>
          <cell r="F12">
            <v>0.64999999999999958</v>
          </cell>
          <cell r="G12">
            <v>0.72135000000000304</v>
          </cell>
          <cell r="H12">
            <v>55.529534807013199</v>
          </cell>
        </row>
        <row r="13">
          <cell r="A13" t="str">
            <v>Jack Daniels</v>
          </cell>
          <cell r="B13">
            <v>2</v>
          </cell>
          <cell r="C13">
            <v>1.88</v>
          </cell>
          <cell r="D13">
            <v>98.193020106711955</v>
          </cell>
          <cell r="F13">
            <v>0.65000000000000102</v>
          </cell>
          <cell r="G13">
            <v>0.72135000000000449</v>
          </cell>
          <cell r="H13">
            <v>62.147481080197437</v>
          </cell>
        </row>
        <row r="14">
          <cell r="A14" t="str">
            <v>Jose Cuervo*</v>
          </cell>
          <cell r="B14">
            <v>3.4999999999999964</v>
          </cell>
          <cell r="C14">
            <v>1.88</v>
          </cell>
          <cell r="D14">
            <v>49.393009118541038</v>
          </cell>
          <cell r="F14">
            <v>2.200000000000006</v>
          </cell>
          <cell r="G14">
            <v>0.7213499999999976</v>
          </cell>
          <cell r="H14">
            <v>31.261398176291795</v>
          </cell>
        </row>
        <row r="15">
          <cell r="A15" t="str">
            <v>Goldschlager</v>
          </cell>
          <cell r="B15">
            <v>2.3000000000000003</v>
          </cell>
          <cell r="C15">
            <v>1.88</v>
          </cell>
          <cell r="D15">
            <v>22.073847406222828</v>
          </cell>
          <cell r="F15">
            <v>1.5</v>
          </cell>
          <cell r="G15">
            <v>0.72134999999999905</v>
          </cell>
          <cell r="H15">
            <v>13.970789497609385</v>
          </cell>
        </row>
        <row r="16">
          <cell r="A16" t="str">
            <v>Pimms</v>
          </cell>
          <cell r="B16">
            <v>1.0902000000000001</v>
          </cell>
          <cell r="C16">
            <v>1.88</v>
          </cell>
          <cell r="D16">
            <v>14.054100000000002</v>
          </cell>
          <cell r="F16">
            <v>0.69000000000000006</v>
          </cell>
          <cell r="G16">
            <v>0.72135000000000138</v>
          </cell>
          <cell r="H16">
            <v>8.8950000000000014</v>
          </cell>
        </row>
        <row r="17">
          <cell r="A17" t="str">
            <v>Romana</v>
          </cell>
          <cell r="B17">
            <v>3.7999999999999994</v>
          </cell>
          <cell r="C17">
            <v>1.88</v>
          </cell>
          <cell r="D17">
            <v>20.314285714285713</v>
          </cell>
          <cell r="F17">
            <v>2.389999999999997</v>
          </cell>
          <cell r="G17">
            <v>0.72134999999999816</v>
          </cell>
          <cell r="H17">
            <v>12.857142857142856</v>
          </cell>
        </row>
        <row r="18">
          <cell r="A18" t="str">
            <v>Johnnie Walker</v>
          </cell>
          <cell r="B18">
            <v>1.091274992311714</v>
          </cell>
          <cell r="C18">
            <v>1.88</v>
          </cell>
          <cell r="D18">
            <v>20.716938183104222</v>
          </cell>
          <cell r="F18">
            <v>0.69068037488083156</v>
          </cell>
          <cell r="G18">
            <v>0.72134999999999982</v>
          </cell>
          <cell r="H18">
            <v>13.111986191838115</v>
          </cell>
        </row>
        <row r="19">
          <cell r="A19" t="str">
            <v>J &amp; B</v>
          </cell>
          <cell r="B19">
            <v>1.0853260027190066</v>
          </cell>
          <cell r="C19">
            <v>1.88</v>
          </cell>
          <cell r="D19">
            <v>15.481018482241062</v>
          </cell>
          <cell r="F19">
            <v>0.68691519159430792</v>
          </cell>
          <cell r="G19">
            <v>0.72134999999999982</v>
          </cell>
          <cell r="H19">
            <v>9.7981129634437103</v>
          </cell>
        </row>
        <row r="20">
          <cell r="A20" t="str">
            <v>Tanquery</v>
          </cell>
          <cell r="B20">
            <v>1.0902000000000001</v>
          </cell>
          <cell r="C20">
            <v>1.88</v>
          </cell>
          <cell r="D20">
            <v>12.667649999999998</v>
          </cell>
          <cell r="F20">
            <v>0.69000000000000006</v>
          </cell>
          <cell r="G20">
            <v>0.72135000000000005</v>
          </cell>
          <cell r="H20">
            <v>8.0174999999999983</v>
          </cell>
        </row>
        <row r="21">
          <cell r="A21" t="str">
            <v>Other Spirits**</v>
          </cell>
          <cell r="B21">
            <v>1.0156987178817252</v>
          </cell>
          <cell r="C21">
            <v>1.88</v>
          </cell>
          <cell r="D21">
            <v>25.546291062993248</v>
          </cell>
          <cell r="F21">
            <v>0.54706389818901202</v>
          </cell>
          <cell r="G21">
            <v>0.64444378186349149</v>
          </cell>
          <cell r="H21">
            <v>14.095443373344992</v>
          </cell>
        </row>
        <row r="22">
          <cell r="A22" t="str">
            <v>Total Spirits (ex. RTDs)</v>
          </cell>
        </row>
        <row r="23">
          <cell r="A23" t="str">
            <v>Smirnoff Ice Bottle</v>
          </cell>
          <cell r="B23">
            <v>0.75409090909090892</v>
          </cell>
          <cell r="C23">
            <v>1.6</v>
          </cell>
          <cell r="D23">
            <v>6.3463362712227758</v>
          </cell>
          <cell r="F23">
            <v>0.47727272727272713</v>
          </cell>
          <cell r="G23">
            <v>0.72135000000000071</v>
          </cell>
          <cell r="H23">
            <v>4.0166685260903643</v>
          </cell>
        </row>
        <row r="24">
          <cell r="A24" t="str">
            <v>Smirnoff Ice Draught</v>
          </cell>
          <cell r="B24">
            <v>0</v>
          </cell>
          <cell r="C24">
            <v>1.6</v>
          </cell>
          <cell r="D24">
            <v>28.101818181818182</v>
          </cell>
          <cell r="F24">
            <v>0</v>
          </cell>
          <cell r="G24">
            <v>0</v>
          </cell>
          <cell r="H24">
            <v>0</v>
          </cell>
        </row>
        <row r="25">
          <cell r="A25" t="str">
            <v>Total Smirnoff Ice</v>
          </cell>
        </row>
        <row r="26">
          <cell r="A26" t="str">
            <v>Archer's Aqua</v>
          </cell>
          <cell r="B26">
            <v>0.75409090909090892</v>
          </cell>
          <cell r="C26">
            <v>1.6</v>
          </cell>
          <cell r="D26">
            <v>8.2948784770271438</v>
          </cell>
          <cell r="F26">
            <v>0.47727272727272713</v>
          </cell>
          <cell r="G26">
            <v>0.72005431885497617</v>
          </cell>
          <cell r="H26">
            <v>5.2499230867260405</v>
          </cell>
        </row>
        <row r="27">
          <cell r="A27" t="str">
            <v>Other RTDs</v>
          </cell>
          <cell r="B27">
            <v>0.75409090909090892</v>
          </cell>
          <cell r="C27">
            <v>1.6</v>
          </cell>
          <cell r="D27">
            <v>8.2948784770271438</v>
          </cell>
          <cell r="F27">
            <v>0.47727272727272713</v>
          </cell>
          <cell r="G27">
            <v>0</v>
          </cell>
          <cell r="H27">
            <v>5.2499230867260405</v>
          </cell>
        </row>
        <row r="28">
          <cell r="A28" t="str">
            <v>Total RTDs (inc. Smirnoff Ice Draught)</v>
          </cell>
        </row>
        <row r="29">
          <cell r="A29" t="str">
            <v>Total Spirits (inc. RTDs)</v>
          </cell>
        </row>
        <row r="30">
          <cell r="A30" t="str">
            <v>Wine ( Inc UB/GNI)*</v>
          </cell>
        </row>
        <row r="31">
          <cell r="A31" t="str">
            <v>TOTAL</v>
          </cell>
        </row>
        <row r="33">
          <cell r="A33" t="str">
            <v>Owned Wines</v>
          </cell>
        </row>
        <row r="34">
          <cell r="A34" t="str">
            <v>Blossom Hill</v>
          </cell>
          <cell r="B34">
            <v>1.89</v>
          </cell>
          <cell r="C34">
            <v>1.88</v>
          </cell>
          <cell r="D34">
            <v>17.562076973258506</v>
          </cell>
          <cell r="F34">
            <v>1.89</v>
          </cell>
          <cell r="G34">
            <v>0</v>
          </cell>
          <cell r="H34">
            <v>11.115238590669939</v>
          </cell>
        </row>
        <row r="35">
          <cell r="A35" t="str">
            <v>Piat D'Or</v>
          </cell>
          <cell r="B35">
            <v>1.9000000000000055</v>
          </cell>
          <cell r="C35">
            <v>1.88</v>
          </cell>
          <cell r="D35">
            <v>13.220154083461317</v>
          </cell>
          <cell r="F35">
            <v>1.3819434457986164</v>
          </cell>
          <cell r="G35">
            <v>0.7535047730137725</v>
          </cell>
          <cell r="H35">
            <v>8.3671861287729854</v>
          </cell>
        </row>
        <row r="36">
          <cell r="A36" t="str">
            <v>Glen Ellen</v>
          </cell>
          <cell r="B36">
            <v>1.89</v>
          </cell>
          <cell r="C36">
            <v>1.88</v>
          </cell>
          <cell r="D36">
            <v>26.135897990596227</v>
          </cell>
          <cell r="F36">
            <v>1.89</v>
          </cell>
          <cell r="G36">
            <v>0.78481766544933196</v>
          </cell>
          <cell r="H36">
            <v>16.541707588984952</v>
          </cell>
        </row>
        <row r="37">
          <cell r="A37" t="str">
            <v>Total Owned</v>
          </cell>
        </row>
        <row r="39">
          <cell r="A39" t="str">
            <v>Key Agency Wines</v>
          </cell>
          <cell r="H39">
            <v>0.03</v>
          </cell>
        </row>
        <row r="40">
          <cell r="A40" t="str">
            <v>Faustino</v>
          </cell>
          <cell r="B40">
            <v>1.6995000000000098</v>
          </cell>
          <cell r="C40">
            <v>1.88</v>
          </cell>
          <cell r="D40">
            <v>43.681717681963669</v>
          </cell>
          <cell r="F40">
            <v>1.4473932179349398</v>
          </cell>
          <cell r="G40">
            <v>1.1220821051569225</v>
          </cell>
          <cell r="H40">
            <v>27.757746111496019</v>
          </cell>
        </row>
        <row r="41">
          <cell r="A41" t="str">
            <v>Louis Latour</v>
          </cell>
          <cell r="B41">
            <v>2.4822999999999813</v>
          </cell>
          <cell r="C41">
            <v>1.88</v>
          </cell>
          <cell r="D41">
            <v>59.258446570085269</v>
          </cell>
          <cell r="F41">
            <v>1.5086407717667405</v>
          </cell>
          <cell r="G41">
            <v>1.0598542966005513</v>
          </cell>
          <cell r="H41">
            <v>38.182412289898942</v>
          </cell>
        </row>
        <row r="42">
          <cell r="A42" t="str">
            <v>Santa Rita</v>
          </cell>
          <cell r="B42">
            <v>2.1630000000000247</v>
          </cell>
          <cell r="C42">
            <v>1.88</v>
          </cell>
          <cell r="D42">
            <v>32.85935790669599</v>
          </cell>
        </row>
        <row r="43">
          <cell r="A43" t="str">
            <v>Trapiche</v>
          </cell>
          <cell r="B43">
            <v>0</v>
          </cell>
          <cell r="C43">
            <v>1.88</v>
          </cell>
          <cell r="D43">
            <v>40.613702343255227</v>
          </cell>
        </row>
        <row r="44">
          <cell r="A44" t="str">
            <v>Key GNI wine (s)</v>
          </cell>
          <cell r="B44">
            <v>0</v>
          </cell>
          <cell r="C44">
            <v>1.88</v>
          </cell>
          <cell r="D44">
            <v>0</v>
          </cell>
          <cell r="F44">
            <v>1.4419003868471956</v>
          </cell>
          <cell r="G44">
            <v>1.1300169245647969</v>
          </cell>
          <cell r="H44">
            <v>11.947788322050291</v>
          </cell>
        </row>
        <row r="45">
          <cell r="A45" t="str">
            <v>Total Key Agency</v>
          </cell>
        </row>
        <row r="47">
          <cell r="A47" t="str">
            <v>New Brand Introductions</v>
          </cell>
        </row>
        <row r="48">
          <cell r="A48" t="str">
            <v>NBI</v>
          </cell>
          <cell r="C48">
            <v>1.88</v>
          </cell>
        </row>
        <row r="49">
          <cell r="A49" t="str">
            <v>Other NBI</v>
          </cell>
          <cell r="B49">
            <v>1.2803429884624129</v>
          </cell>
          <cell r="C49">
            <v>1.88</v>
          </cell>
          <cell r="D49">
            <v>35.866087308875763</v>
          </cell>
          <cell r="F49">
            <v>0</v>
          </cell>
          <cell r="G49">
            <v>0</v>
          </cell>
          <cell r="H49">
            <v>0</v>
          </cell>
        </row>
        <row r="51">
          <cell r="A51" t="str">
            <v>Other Wines</v>
          </cell>
        </row>
        <row r="52">
          <cell r="A52" t="str">
            <v>Other Gilbeys</v>
          </cell>
          <cell r="B52">
            <v>2.6220103201125036</v>
          </cell>
          <cell r="C52">
            <v>1.88</v>
          </cell>
          <cell r="D52">
            <v>34.638752984511399</v>
          </cell>
          <cell r="F52">
            <v>2.1234030411448885</v>
          </cell>
          <cell r="G52">
            <v>0.69929925691480443</v>
          </cell>
          <cell r="H52">
            <v>21.45961539503444</v>
          </cell>
        </row>
        <row r="53">
          <cell r="A53" t="str">
            <v>Other UBH</v>
          </cell>
          <cell r="B53">
            <v>0</v>
          </cell>
          <cell r="C53">
            <v>1.88</v>
          </cell>
          <cell r="D53">
            <v>39.062288724973655</v>
          </cell>
        </row>
        <row r="54">
          <cell r="A54" t="str">
            <v>Other GNI</v>
          </cell>
          <cell r="B54">
            <v>0</v>
          </cell>
          <cell r="C54">
            <v>1.88</v>
          </cell>
          <cell r="D54">
            <v>0</v>
          </cell>
          <cell r="F54">
            <v>1.1191086766735194</v>
          </cell>
          <cell r="G54">
            <v>1.1300374552930244</v>
          </cell>
          <cell r="H54">
            <v>19.30980962572869</v>
          </cell>
        </row>
        <row r="55">
          <cell r="A55" t="str">
            <v>Total Other Wines</v>
          </cell>
        </row>
        <row r="56">
          <cell r="C56">
            <v>0</v>
          </cell>
        </row>
        <row r="57">
          <cell r="A57" t="str">
            <v>Total Wines before Exit Wines</v>
          </cell>
          <cell r="B57">
            <v>2.0648439100975771</v>
          </cell>
          <cell r="C57">
            <v>1.88</v>
          </cell>
          <cell r="D57">
            <v>30.080876233387478</v>
          </cell>
          <cell r="F57">
            <v>0</v>
          </cell>
          <cell r="G57">
            <v>0</v>
          </cell>
          <cell r="H57">
            <v>0</v>
          </cell>
        </row>
        <row r="59">
          <cell r="A59" t="str">
            <v>Exit wines before Glen Ellen</v>
          </cell>
          <cell r="B59">
            <v>0.33312268325569167</v>
          </cell>
          <cell r="C59">
            <v>1.88</v>
          </cell>
          <cell r="D59">
            <v>36.32764903881737</v>
          </cell>
          <cell r="F59">
            <v>1.7861959926634923</v>
          </cell>
          <cell r="G59">
            <v>0.84676317951326308</v>
          </cell>
          <cell r="H59">
            <v>12.439815927313077</v>
          </cell>
        </row>
        <row r="61">
          <cell r="A61" t="str">
            <v>Integration Overlay</v>
          </cell>
          <cell r="C61">
            <v>1.88</v>
          </cell>
          <cell r="D61">
            <v>30.924228643391871</v>
          </cell>
        </row>
        <row r="63">
          <cell r="A63" t="str">
            <v>Total Wines</v>
          </cell>
          <cell r="B63">
            <v>1.8940100008824514</v>
          </cell>
          <cell r="C63">
            <v>0</v>
          </cell>
          <cell r="D63">
            <v>30.697118964486002</v>
          </cell>
          <cell r="F63">
            <v>0</v>
          </cell>
          <cell r="G63">
            <v>0</v>
          </cell>
          <cell r="H63">
            <v>0</v>
          </cell>
        </row>
        <row r="65">
          <cell r="A65" t="str">
            <v>F03</v>
          </cell>
          <cell r="C65" t="str">
            <v>Rate</v>
          </cell>
          <cell r="D65">
            <v>1.58</v>
          </cell>
          <cell r="G65" t="str">
            <v>Rate</v>
          </cell>
          <cell r="H65">
            <v>1.56</v>
          </cell>
          <cell r="K65" t="str">
            <v>Rate</v>
          </cell>
          <cell r="L65">
            <v>1.55</v>
          </cell>
          <cell r="O65" t="str">
            <v>Rate</v>
          </cell>
          <cell r="P65">
            <v>1.53</v>
          </cell>
          <cell r="S65" t="str">
            <v>Rate</v>
          </cell>
          <cell r="T65">
            <v>1.52</v>
          </cell>
        </row>
        <row r="66">
          <cell r="B66" t="str">
            <v xml:space="preserve">F03 £RATES ROI </v>
          </cell>
          <cell r="F66" t="str">
            <v>F04 €RATES ROI</v>
          </cell>
          <cell r="J66" t="str">
            <v>F05 €RATES ROI</v>
          </cell>
          <cell r="N66" t="str">
            <v>F06 €RATES ROI</v>
          </cell>
          <cell r="R66" t="str">
            <v>F07 €RATES ROI</v>
          </cell>
        </row>
        <row r="67">
          <cell r="F67">
            <v>0.03</v>
          </cell>
          <cell r="H67">
            <v>0.03</v>
          </cell>
          <cell r="J67">
            <v>0.03</v>
          </cell>
          <cell r="L67">
            <v>0.03</v>
          </cell>
          <cell r="N67">
            <v>0.03</v>
          </cell>
          <cell r="P67">
            <v>0.03</v>
          </cell>
          <cell r="R67">
            <v>0.03</v>
          </cell>
          <cell r="T67">
            <v>0.03</v>
          </cell>
        </row>
        <row r="68">
          <cell r="B68" t="str">
            <v xml:space="preserve">Freight in </v>
          </cell>
          <cell r="C68" t="str">
            <v>Freight out</v>
          </cell>
          <cell r="D68" t="str">
            <v>Product cost</v>
          </cell>
          <cell r="F68" t="str">
            <v xml:space="preserve">Freight in </v>
          </cell>
          <cell r="G68" t="str">
            <v>Freight out</v>
          </cell>
          <cell r="H68" t="str">
            <v>Product cost</v>
          </cell>
          <cell r="J68" t="str">
            <v xml:space="preserve">Freight in </v>
          </cell>
          <cell r="K68" t="str">
            <v>Freight out</v>
          </cell>
          <cell r="L68" t="str">
            <v>Product cost</v>
          </cell>
          <cell r="N68" t="str">
            <v xml:space="preserve">Freight in </v>
          </cell>
          <cell r="O68" t="str">
            <v>Freight out</v>
          </cell>
          <cell r="P68" t="str">
            <v>Product cost</v>
          </cell>
          <cell r="R68" t="str">
            <v xml:space="preserve">Freight in </v>
          </cell>
          <cell r="S68" t="str">
            <v>Freight out</v>
          </cell>
          <cell r="T68" t="str">
            <v>Product cost</v>
          </cell>
        </row>
        <row r="70">
          <cell r="A70" t="str">
            <v>Smirnoff Red</v>
          </cell>
          <cell r="B70">
            <v>0</v>
          </cell>
          <cell r="C70">
            <v>1.1898734177215189</v>
          </cell>
          <cell r="D70">
            <v>6.2009710570170391</v>
          </cell>
          <cell r="F70">
            <v>0</v>
          </cell>
          <cell r="G70">
            <v>1.8562025316455695</v>
          </cell>
          <cell r="H70">
            <v>9.6735148489465814</v>
          </cell>
          <cell r="J70">
            <v>0</v>
          </cell>
          <cell r="K70">
            <v>1.8443037974683543</v>
          </cell>
          <cell r="L70">
            <v>9.6115051383764101</v>
          </cell>
          <cell r="N70">
            <v>0</v>
          </cell>
          <cell r="O70">
            <v>1.8443037974683543</v>
          </cell>
          <cell r="P70">
            <v>9.4874857172360691</v>
          </cell>
          <cell r="R70">
            <v>0</v>
          </cell>
          <cell r="S70">
            <v>1.8086075949367086</v>
          </cell>
          <cell r="T70">
            <v>9.4254760066658996</v>
          </cell>
        </row>
        <row r="71">
          <cell r="A71" t="str">
            <v>Baileys</v>
          </cell>
          <cell r="B71">
            <v>0</v>
          </cell>
          <cell r="C71">
            <v>1.1898734177215189</v>
          </cell>
          <cell r="D71">
            <v>16.379865088620729</v>
          </cell>
          <cell r="F71">
            <v>0</v>
          </cell>
          <cell r="G71">
            <v>1.8562025316455695</v>
          </cell>
          <cell r="H71">
            <v>25.552589538248338</v>
          </cell>
          <cell r="J71">
            <v>0</v>
          </cell>
          <cell r="K71">
            <v>1.8443037974683543</v>
          </cell>
          <cell r="L71">
            <v>25.388790887362131</v>
          </cell>
          <cell r="N71">
            <v>0</v>
          </cell>
          <cell r="O71">
            <v>1.8443037974683543</v>
          </cell>
          <cell r="P71">
            <v>25.061193585589717</v>
          </cell>
          <cell r="R71">
            <v>0</v>
          </cell>
          <cell r="S71">
            <v>1.8086075949367086</v>
          </cell>
          <cell r="T71">
            <v>24.89739493470351</v>
          </cell>
        </row>
        <row r="72">
          <cell r="A72" t="str">
            <v>Malibu</v>
          </cell>
          <cell r="B72">
            <v>0.68630183099550124</v>
          </cell>
          <cell r="C72">
            <v>1.1898734177215189</v>
          </cell>
          <cell r="D72">
            <v>10.23736973583182</v>
          </cell>
          <cell r="F72">
            <v>1.0706308563529821</v>
          </cell>
          <cell r="G72">
            <v>1.8562025316455695</v>
          </cell>
          <cell r="H72">
            <v>15.97029678789764</v>
          </cell>
          <cell r="J72">
            <v>1.0637678380430269</v>
          </cell>
          <cell r="K72">
            <v>1.8443037974683543</v>
          </cell>
          <cell r="L72">
            <v>15.867923090539321</v>
          </cell>
          <cell r="N72">
            <v>1.050041801423117</v>
          </cell>
          <cell r="O72">
            <v>1.8443037974683543</v>
          </cell>
          <cell r="P72">
            <v>15.663175695822684</v>
          </cell>
          <cell r="R72">
            <v>1.0431787831131618</v>
          </cell>
          <cell r="S72">
            <v>1.8086075949367086</v>
          </cell>
          <cell r="T72">
            <v>15.560801998464367</v>
          </cell>
        </row>
        <row r="73">
          <cell r="A73" t="str">
            <v>Other Spirits:</v>
          </cell>
          <cell r="F73">
            <v>0</v>
          </cell>
          <cell r="G73">
            <v>0</v>
          </cell>
          <cell r="H73">
            <v>0</v>
          </cell>
          <cell r="J73">
            <v>0</v>
          </cell>
          <cell r="K73">
            <v>0</v>
          </cell>
          <cell r="L73">
            <v>0</v>
          </cell>
          <cell r="N73">
            <v>0</v>
          </cell>
          <cell r="O73">
            <v>0</v>
          </cell>
          <cell r="P73">
            <v>0</v>
          </cell>
          <cell r="R73">
            <v>0</v>
          </cell>
          <cell r="S73">
            <v>0</v>
          </cell>
          <cell r="T73">
            <v>0</v>
          </cell>
        </row>
        <row r="74">
          <cell r="A74" t="str">
            <v>Archers</v>
          </cell>
          <cell r="B74">
            <v>0.68618232544618418</v>
          </cell>
          <cell r="C74">
            <v>1.1898734177215189</v>
          </cell>
          <cell r="D74">
            <v>11.957142130382044</v>
          </cell>
          <cell r="F74">
            <v>1.0704444276960474</v>
          </cell>
          <cell r="G74">
            <v>1.8562025316455695</v>
          </cell>
          <cell r="H74">
            <v>18.65314172339599</v>
          </cell>
          <cell r="J74">
            <v>1.0635826044415855</v>
          </cell>
          <cell r="K74">
            <v>1.8443037974683543</v>
          </cell>
          <cell r="L74">
            <v>18.533570302092169</v>
          </cell>
          <cell r="N74">
            <v>1.0498589579326618</v>
          </cell>
          <cell r="O74">
            <v>1.8443037974683543</v>
          </cell>
          <cell r="P74">
            <v>18.294427459484528</v>
          </cell>
          <cell r="R74">
            <v>1.0429971346781999</v>
          </cell>
          <cell r="S74">
            <v>1.8086075949367086</v>
          </cell>
          <cell r="T74">
            <v>18.174856038180707</v>
          </cell>
        </row>
        <row r="75">
          <cell r="A75" t="str">
            <v>Gordons</v>
          </cell>
          <cell r="B75">
            <v>0.69000000000000006</v>
          </cell>
          <cell r="C75">
            <v>1.1898734177215189</v>
          </cell>
          <cell r="D75">
            <v>6.3225000000000007</v>
          </cell>
          <cell r="F75">
            <v>1.0764</v>
          </cell>
          <cell r="G75">
            <v>1.8562025316455695</v>
          </cell>
          <cell r="H75">
            <v>9.8631000000000011</v>
          </cell>
          <cell r="J75">
            <v>1.0695000000000001</v>
          </cell>
          <cell r="K75">
            <v>1.8443037974683543</v>
          </cell>
          <cell r="L75">
            <v>9.7998750000000019</v>
          </cell>
          <cell r="N75">
            <v>1.0557000000000001</v>
          </cell>
          <cell r="O75">
            <v>1.8443037974683543</v>
          </cell>
          <cell r="P75">
            <v>9.6734250000000017</v>
          </cell>
          <cell r="R75">
            <v>1.0488000000000002</v>
          </cell>
          <cell r="S75">
            <v>1.8086075949367086</v>
          </cell>
          <cell r="T75">
            <v>9.6102000000000007</v>
          </cell>
        </row>
        <row r="76">
          <cell r="A76" t="str">
            <v>Bells</v>
          </cell>
          <cell r="B76">
            <v>0.76320690977162586</v>
          </cell>
          <cell r="C76">
            <v>1.1898734177215189</v>
          </cell>
          <cell r="D76">
            <v>10.0725</v>
          </cell>
          <cell r="F76">
            <v>1.1906027792437364</v>
          </cell>
          <cell r="G76">
            <v>1.8562025316455695</v>
          </cell>
          <cell r="H76">
            <v>15.713100000000001</v>
          </cell>
          <cell r="J76">
            <v>1.1829707101460201</v>
          </cell>
          <cell r="K76">
            <v>1.8443037974683543</v>
          </cell>
          <cell r="L76">
            <v>15.612375</v>
          </cell>
          <cell r="N76">
            <v>1.1677065719505877</v>
          </cell>
          <cell r="O76">
            <v>1.8443037974683543</v>
          </cell>
          <cell r="P76">
            <v>15.410925000000001</v>
          </cell>
          <cell r="R76">
            <v>1.1600745028528714</v>
          </cell>
          <cell r="S76">
            <v>1.8086075949367086</v>
          </cell>
          <cell r="T76">
            <v>15.3102</v>
          </cell>
        </row>
        <row r="77">
          <cell r="A77" t="str">
            <v>Southern Comfort</v>
          </cell>
          <cell r="B77">
            <v>1.2658227848101264</v>
          </cell>
          <cell r="C77">
            <v>1.1898734177215189</v>
          </cell>
          <cell r="D77">
            <v>55.529534807013199</v>
          </cell>
          <cell r="F77">
            <v>1.9746835443037973</v>
          </cell>
          <cell r="G77">
            <v>1.8562025316455695</v>
          </cell>
          <cell r="H77">
            <v>86.626074298940594</v>
          </cell>
          <cell r="J77">
            <v>1.962025316455696</v>
          </cell>
          <cell r="K77">
            <v>1.8443037974683543</v>
          </cell>
          <cell r="L77">
            <v>86.070778950870462</v>
          </cell>
          <cell r="N77">
            <v>1.9367088607594936</v>
          </cell>
          <cell r="O77">
            <v>1.8443037974683543</v>
          </cell>
          <cell r="P77">
            <v>84.960188254730198</v>
          </cell>
          <cell r="R77">
            <v>1.9240506329113922</v>
          </cell>
          <cell r="S77">
            <v>1.8086075949367086</v>
          </cell>
          <cell r="T77">
            <v>84.404892906660066</v>
          </cell>
        </row>
        <row r="78">
          <cell r="A78" t="str">
            <v>Jack Daniels</v>
          </cell>
          <cell r="B78">
            <v>1.2658227848101264</v>
          </cell>
          <cell r="C78">
            <v>1.1898734177215189</v>
          </cell>
          <cell r="D78">
            <v>62.147481080197437</v>
          </cell>
          <cell r="F78">
            <v>1.9746835443037973</v>
          </cell>
          <cell r="G78">
            <v>1.8562025316455695</v>
          </cell>
          <cell r="H78">
            <v>96.950070485108</v>
          </cell>
          <cell r="J78">
            <v>1.962025316455696</v>
          </cell>
          <cell r="K78">
            <v>1.8443037974683543</v>
          </cell>
          <cell r="L78">
            <v>96.32859567430603</v>
          </cell>
          <cell r="N78">
            <v>1.9367088607594936</v>
          </cell>
          <cell r="O78">
            <v>1.8443037974683543</v>
          </cell>
          <cell r="P78">
            <v>95.085646052702074</v>
          </cell>
          <cell r="R78">
            <v>1.9240506329113922</v>
          </cell>
          <cell r="S78">
            <v>1.8086075949367086</v>
          </cell>
          <cell r="T78">
            <v>94.464171241900104</v>
          </cell>
        </row>
        <row r="79">
          <cell r="A79" t="str">
            <v>Jose Cuervo*</v>
          </cell>
          <cell r="B79">
            <v>2.2151898734177191</v>
          </cell>
          <cell r="C79">
            <v>1.1898734177215189</v>
          </cell>
          <cell r="D79">
            <v>31.261398176291795</v>
          </cell>
          <cell r="F79">
            <v>3.4556962025316418</v>
          </cell>
          <cell r="G79">
            <v>1.8562025316455695</v>
          </cell>
          <cell r="H79">
            <v>48.7677811550152</v>
          </cell>
          <cell r="J79">
            <v>3.4335443037974649</v>
          </cell>
          <cell r="K79">
            <v>1.8443037974683543</v>
          </cell>
          <cell r="L79">
            <v>48.455167173252285</v>
          </cell>
          <cell r="N79">
            <v>3.3892405063291102</v>
          </cell>
          <cell r="O79">
            <v>1.8443037974683543</v>
          </cell>
          <cell r="P79">
            <v>47.829939209726447</v>
          </cell>
          <cell r="R79">
            <v>3.3670886075949329</v>
          </cell>
          <cell r="S79">
            <v>1.8086075949367086</v>
          </cell>
          <cell r="T79">
            <v>47.517325227963532</v>
          </cell>
        </row>
        <row r="80">
          <cell r="A80" t="str">
            <v>Goldschlager</v>
          </cell>
          <cell r="B80">
            <v>1.4556962025316458</v>
          </cell>
          <cell r="C80">
            <v>1.1898734177215189</v>
          </cell>
          <cell r="D80">
            <v>13.970789497609385</v>
          </cell>
          <cell r="F80">
            <v>2.2708860759493676</v>
          </cell>
          <cell r="G80">
            <v>1.8562025316455695</v>
          </cell>
          <cell r="H80">
            <v>21.794431616270639</v>
          </cell>
          <cell r="J80">
            <v>2.2563291139240511</v>
          </cell>
          <cell r="K80">
            <v>1.8443037974683543</v>
          </cell>
          <cell r="L80">
            <v>21.654723721294548</v>
          </cell>
          <cell r="N80">
            <v>2.227215189873418</v>
          </cell>
          <cell r="O80">
            <v>1.8443037974683543</v>
          </cell>
          <cell r="P80">
            <v>21.375307931342359</v>
          </cell>
          <cell r="R80">
            <v>2.2126582278481015</v>
          </cell>
          <cell r="S80">
            <v>1.8086075949367086</v>
          </cell>
          <cell r="T80">
            <v>21.235600036366264</v>
          </cell>
        </row>
        <row r="81">
          <cell r="A81" t="str">
            <v>Pimms</v>
          </cell>
          <cell r="B81">
            <v>0.69000000000000006</v>
          </cell>
          <cell r="C81">
            <v>1.1898734177215189</v>
          </cell>
          <cell r="D81">
            <v>8.8950000000000014</v>
          </cell>
          <cell r="F81">
            <v>1.0764</v>
          </cell>
          <cell r="G81">
            <v>1.8562025316455695</v>
          </cell>
          <cell r="H81">
            <v>13.876200000000003</v>
          </cell>
          <cell r="J81">
            <v>1.0695000000000001</v>
          </cell>
          <cell r="K81">
            <v>1.8443037974683543</v>
          </cell>
          <cell r="L81">
            <v>13.787250000000002</v>
          </cell>
          <cell r="N81">
            <v>1.0557000000000001</v>
          </cell>
          <cell r="O81">
            <v>1.8443037974683543</v>
          </cell>
          <cell r="P81">
            <v>13.609350000000003</v>
          </cell>
          <cell r="R81">
            <v>1.0488000000000002</v>
          </cell>
          <cell r="S81">
            <v>1.8086075949367086</v>
          </cell>
          <cell r="T81">
            <v>13.520400000000002</v>
          </cell>
        </row>
        <row r="82">
          <cell r="A82" t="str">
            <v>Romana</v>
          </cell>
          <cell r="B82">
            <v>2.40506329113924</v>
          </cell>
          <cell r="C82">
            <v>1.1898734177215189</v>
          </cell>
          <cell r="D82">
            <v>12.857142857142856</v>
          </cell>
          <cell r="F82">
            <v>3.7518987341772143</v>
          </cell>
          <cell r="G82">
            <v>1.8562025316455695</v>
          </cell>
          <cell r="H82">
            <v>20.057142857142857</v>
          </cell>
          <cell r="J82">
            <v>3.7278481012658222</v>
          </cell>
          <cell r="K82">
            <v>1.8443037974683543</v>
          </cell>
          <cell r="L82">
            <v>19.928571428571427</v>
          </cell>
          <cell r="N82">
            <v>3.6797468354430372</v>
          </cell>
          <cell r="O82">
            <v>1.8443037974683543</v>
          </cell>
          <cell r="P82">
            <v>19.671428571428571</v>
          </cell>
          <cell r="R82">
            <v>3.6556962025316446</v>
          </cell>
          <cell r="S82">
            <v>1.8086075949367086</v>
          </cell>
          <cell r="T82">
            <v>19.542857142857141</v>
          </cell>
        </row>
        <row r="83">
          <cell r="A83" t="str">
            <v>Johnnie Walker</v>
          </cell>
          <cell r="B83">
            <v>0.69068037488083156</v>
          </cell>
          <cell r="C83">
            <v>1.1898734177215189</v>
          </cell>
          <cell r="D83">
            <v>13.111986191838115</v>
          </cell>
          <cell r="F83">
            <v>1.0774613848140973</v>
          </cell>
          <cell r="G83">
            <v>1.8562025316455695</v>
          </cell>
          <cell r="H83">
            <v>20.454698459267462</v>
          </cell>
          <cell r="J83">
            <v>1.070554581065289</v>
          </cell>
          <cell r="K83">
            <v>1.8443037974683543</v>
          </cell>
          <cell r="L83">
            <v>20.32357859734908</v>
          </cell>
          <cell r="N83">
            <v>1.0567409735676723</v>
          </cell>
          <cell r="O83">
            <v>1.8443037974683543</v>
          </cell>
          <cell r="P83">
            <v>20.061338873512316</v>
          </cell>
          <cell r="R83">
            <v>1.049834169818864</v>
          </cell>
          <cell r="S83">
            <v>1.8086075949367086</v>
          </cell>
          <cell r="T83">
            <v>19.930219011593934</v>
          </cell>
        </row>
        <row r="84">
          <cell r="A84" t="str">
            <v>J &amp; B</v>
          </cell>
          <cell r="B84">
            <v>0.68691519159430792</v>
          </cell>
          <cell r="C84">
            <v>1.1898734177215189</v>
          </cell>
          <cell r="D84">
            <v>9.7981129634437103</v>
          </cell>
          <cell r="F84">
            <v>1.0715876988871205</v>
          </cell>
          <cell r="G84">
            <v>1.8562025316455695</v>
          </cell>
          <cell r="H84">
            <v>15.285056222972189</v>
          </cell>
          <cell r="J84">
            <v>1.0647185469711773</v>
          </cell>
          <cell r="K84">
            <v>1.8443037974683543</v>
          </cell>
          <cell r="L84">
            <v>15.187075093337752</v>
          </cell>
          <cell r="N84">
            <v>1.0509802431392912</v>
          </cell>
          <cell r="O84">
            <v>1.8443037974683543</v>
          </cell>
          <cell r="P84">
            <v>14.991112834068877</v>
          </cell>
          <cell r="R84">
            <v>1.044111091223348</v>
          </cell>
          <cell r="S84">
            <v>1.8086075949367086</v>
          </cell>
          <cell r="T84">
            <v>14.89313170443444</v>
          </cell>
        </row>
        <row r="85">
          <cell r="A85" t="str">
            <v>Tanquery</v>
          </cell>
          <cell r="B85">
            <v>0.69000000000000006</v>
          </cell>
          <cell r="C85">
            <v>1.1898734177215189</v>
          </cell>
          <cell r="D85">
            <v>8.0174999999999983</v>
          </cell>
          <cell r="F85">
            <v>1.0764</v>
          </cell>
          <cell r="G85">
            <v>1.8562025316455695</v>
          </cell>
          <cell r="H85">
            <v>12.507299999999997</v>
          </cell>
          <cell r="J85">
            <v>1.0695000000000001</v>
          </cell>
          <cell r="K85">
            <v>1.8443037974683543</v>
          </cell>
          <cell r="L85">
            <v>12.427124999999998</v>
          </cell>
          <cell r="N85">
            <v>1.0557000000000001</v>
          </cell>
          <cell r="O85">
            <v>1.8443037974683543</v>
          </cell>
          <cell r="P85">
            <v>12.266774999999997</v>
          </cell>
          <cell r="R85">
            <v>1.0488000000000002</v>
          </cell>
          <cell r="S85">
            <v>1.8086075949367086</v>
          </cell>
          <cell r="T85">
            <v>12.186599999999997</v>
          </cell>
        </row>
        <row r="86">
          <cell r="A86" t="str">
            <v>Other Spirits**</v>
          </cell>
          <cell r="B86">
            <v>0.64284728979856021</v>
          </cell>
          <cell r="C86">
            <v>1.1898734177215189</v>
          </cell>
          <cell r="D86">
            <v>16.168538647464079</v>
          </cell>
          <cell r="F86">
            <v>1.0028417720857539</v>
          </cell>
          <cell r="G86">
            <v>1.8562025316455695</v>
          </cell>
          <cell r="H86">
            <v>25.222920290043962</v>
          </cell>
          <cell r="J86">
            <v>0.99641329918776833</v>
          </cell>
          <cell r="K86">
            <v>1.8443037974683543</v>
          </cell>
          <cell r="L86">
            <v>25.061234903569321</v>
          </cell>
          <cell r="N86">
            <v>0.98355635339179714</v>
          </cell>
          <cell r="O86">
            <v>1.8443037974683543</v>
          </cell>
          <cell r="P86">
            <v>24.737864130620039</v>
          </cell>
          <cell r="R86">
            <v>0.9771278804938115</v>
          </cell>
          <cell r="S86">
            <v>1.8086075949367086</v>
          </cell>
          <cell r="T86">
            <v>24.576178744145398</v>
          </cell>
        </row>
        <row r="87">
          <cell r="A87" t="str">
            <v>Total Spirits (ex. RTDs)</v>
          </cell>
          <cell r="J87">
            <v>0</v>
          </cell>
          <cell r="K87">
            <v>0</v>
          </cell>
          <cell r="L87">
            <v>0</v>
          </cell>
        </row>
        <row r="88">
          <cell r="A88" t="str">
            <v>Smirnoff Ice Bottle</v>
          </cell>
          <cell r="B88">
            <v>0.47727272727272713</v>
          </cell>
          <cell r="C88">
            <v>1.0126582278481013</v>
          </cell>
          <cell r="D88">
            <v>4.0166685260903643</v>
          </cell>
          <cell r="F88">
            <v>0.74454545454545429</v>
          </cell>
          <cell r="G88">
            <v>1.5797468354430382</v>
          </cell>
          <cell r="H88">
            <v>6.2660029007009683</v>
          </cell>
          <cell r="J88">
            <v>0.73977272727272703</v>
          </cell>
          <cell r="K88">
            <v>1.5696202531645571</v>
          </cell>
          <cell r="L88">
            <v>6.225836215440065</v>
          </cell>
          <cell r="N88">
            <v>0.7302272727272725</v>
          </cell>
          <cell r="O88">
            <v>1.5696202531645571</v>
          </cell>
          <cell r="P88">
            <v>6.1455028449182576</v>
          </cell>
          <cell r="R88">
            <v>0.72545454545454524</v>
          </cell>
          <cell r="S88">
            <v>1.5392405063291141</v>
          </cell>
          <cell r="T88">
            <v>6.1053361596573534</v>
          </cell>
        </row>
        <row r="89">
          <cell r="A89" t="str">
            <v>Smirnoff Ice Draught</v>
          </cell>
          <cell r="B89">
            <v>0</v>
          </cell>
          <cell r="C89">
            <v>1.0126582278481013</v>
          </cell>
          <cell r="D89">
            <v>17.78596087456847</v>
          </cell>
          <cell r="F89">
            <v>0</v>
          </cell>
          <cell r="G89">
            <v>1.5797468354430382</v>
          </cell>
          <cell r="H89">
            <v>27.746098964326816</v>
          </cell>
          <cell r="J89">
            <v>0</v>
          </cell>
          <cell r="K89">
            <v>1.5696202531645571</v>
          </cell>
          <cell r="L89">
            <v>27.568239355581131</v>
          </cell>
          <cell r="N89">
            <v>0</v>
          </cell>
          <cell r="O89">
            <v>1.5696202531645571</v>
          </cell>
          <cell r="P89">
            <v>27.212520138089761</v>
          </cell>
          <cell r="R89">
            <v>0</v>
          </cell>
          <cell r="S89">
            <v>1.5392405063291141</v>
          </cell>
          <cell r="T89">
            <v>27.034660529344077</v>
          </cell>
        </row>
        <row r="90">
          <cell r="A90" t="str">
            <v>Total Smirnoff Ice</v>
          </cell>
          <cell r="J90">
            <v>0</v>
          </cell>
          <cell r="K90">
            <v>0</v>
          </cell>
          <cell r="L90">
            <v>0</v>
          </cell>
        </row>
        <row r="91">
          <cell r="A91" t="str">
            <v>Archer's Aqua</v>
          </cell>
          <cell r="B91">
            <v>0.47727272727272713</v>
          </cell>
          <cell r="C91">
            <v>1.0126582278481013</v>
          </cell>
          <cell r="D91">
            <v>5.2499230867260405</v>
          </cell>
          <cell r="F91">
            <v>0.74454545454545429</v>
          </cell>
          <cell r="G91">
            <v>1.5797468354430382</v>
          </cell>
          <cell r="H91">
            <v>8.1898800152926228</v>
          </cell>
          <cell r="J91">
            <v>0.73977272727272703</v>
          </cell>
          <cell r="K91">
            <v>1.5696202531645571</v>
          </cell>
          <cell r="L91">
            <v>8.1373807844253623</v>
          </cell>
          <cell r="N91">
            <v>0.7302272727272725</v>
          </cell>
          <cell r="O91">
            <v>1.5696202531645571</v>
          </cell>
          <cell r="P91">
            <v>8.0323823226908413</v>
          </cell>
          <cell r="R91">
            <v>0.72545454545454524</v>
          </cell>
          <cell r="S91">
            <v>1.5392405063291141</v>
          </cell>
          <cell r="T91">
            <v>7.9798830918235817</v>
          </cell>
        </row>
        <row r="92">
          <cell r="A92" t="str">
            <v>Other RTDs</v>
          </cell>
          <cell r="B92">
            <v>0.47727272727272713</v>
          </cell>
          <cell r="C92">
            <v>1.0126582278481013</v>
          </cell>
          <cell r="D92">
            <v>5.2499230867260405</v>
          </cell>
          <cell r="F92">
            <v>0.74454545454545429</v>
          </cell>
          <cell r="G92">
            <v>1.5797468354430382</v>
          </cell>
          <cell r="H92">
            <v>8.1898800152926228</v>
          </cell>
          <cell r="J92">
            <v>0.73977272727272703</v>
          </cell>
          <cell r="K92">
            <v>1.5696202531645571</v>
          </cell>
          <cell r="L92">
            <v>8.1373807844253623</v>
          </cell>
          <cell r="N92">
            <v>0.7302272727272725</v>
          </cell>
          <cell r="O92">
            <v>1.5696202531645571</v>
          </cell>
          <cell r="P92">
            <v>8.0323823226908413</v>
          </cell>
          <cell r="R92">
            <v>0.72545454545454524</v>
          </cell>
          <cell r="S92">
            <v>1.5392405063291141</v>
          </cell>
          <cell r="T92">
            <v>7.9798830918235817</v>
          </cell>
        </row>
        <row r="93">
          <cell r="A93" t="str">
            <v>Total RTDs (inc. Smirnoff Ice Draught)</v>
          </cell>
        </row>
        <row r="94">
          <cell r="A94" t="str">
            <v>Total Spirits (inc. RTDs)</v>
          </cell>
        </row>
        <row r="95">
          <cell r="A95" t="str">
            <v>Wine ( Inc UB/GNI)*</v>
          </cell>
        </row>
        <row r="96">
          <cell r="A96" t="str">
            <v>TOTAL</v>
          </cell>
        </row>
        <row r="98">
          <cell r="A98" t="str">
            <v>Owned Wines</v>
          </cell>
          <cell r="B98">
            <v>0</v>
          </cell>
          <cell r="C98">
            <v>0</v>
          </cell>
          <cell r="D98">
            <v>0</v>
          </cell>
        </row>
        <row r="99">
          <cell r="A99" t="str">
            <v>Blossom Hill</v>
          </cell>
          <cell r="B99">
            <v>2.117872340425532</v>
          </cell>
          <cell r="C99">
            <v>1.1898734177215189</v>
          </cell>
          <cell r="D99">
            <v>11.115238590669939</v>
          </cell>
          <cell r="F99">
            <v>2.0910638297872342</v>
          </cell>
          <cell r="G99">
            <v>1.8562025316455695</v>
          </cell>
          <cell r="H99">
            <v>17.339772201445108</v>
          </cell>
          <cell r="J99">
            <v>2.0776595744680852</v>
          </cell>
          <cell r="K99">
            <v>1.8443037974683543</v>
          </cell>
          <cell r="L99">
            <v>18.277842762304694</v>
          </cell>
          <cell r="N99">
            <v>2.0508510638297874</v>
          </cell>
          <cell r="O99">
            <v>1.8443037974683543</v>
          </cell>
          <cell r="P99">
            <v>17.006315043725007</v>
          </cell>
          <cell r="R99">
            <v>2.0374468085106381</v>
          </cell>
          <cell r="S99">
            <v>1.8086075949367086</v>
          </cell>
          <cell r="T99">
            <v>16.895162657818307</v>
          </cell>
        </row>
        <row r="100">
          <cell r="A100" t="str">
            <v>Piat D'Or</v>
          </cell>
          <cell r="B100">
            <v>1.2025316455696236</v>
          </cell>
          <cell r="C100">
            <v>1.1898734177215189</v>
          </cell>
          <cell r="D100">
            <v>8.3671861287729854</v>
          </cell>
          <cell r="F100">
            <v>1.8759493670886127</v>
          </cell>
          <cell r="G100">
            <v>1.8562025316455695</v>
          </cell>
          <cell r="H100">
            <v>13.052810360885857</v>
          </cell>
          <cell r="J100">
            <v>1.8639240506329167</v>
          </cell>
          <cell r="K100">
            <v>1.8443037974683543</v>
          </cell>
          <cell r="L100">
            <v>13.758959034223652</v>
          </cell>
          <cell r="N100">
            <v>1.8398734177215241</v>
          </cell>
          <cell r="O100">
            <v>1.8443037974683543</v>
          </cell>
          <cell r="P100">
            <v>12.801794777022668</v>
          </cell>
          <cell r="R100">
            <v>1.8278481012658279</v>
          </cell>
          <cell r="S100">
            <v>1.8086075949367086</v>
          </cell>
          <cell r="T100">
            <v>12.718122915734938</v>
          </cell>
        </row>
        <row r="101">
          <cell r="A101" t="str">
            <v>Glen Ellen</v>
          </cell>
          <cell r="B101">
            <v>2.117872340425532</v>
          </cell>
          <cell r="C101">
            <v>1.1898734177215189</v>
          </cell>
          <cell r="D101">
            <v>16.541707588984952</v>
          </cell>
          <cell r="F101">
            <v>2.0910638297872342</v>
          </cell>
          <cell r="G101">
            <v>1.8562025316455695</v>
          </cell>
          <cell r="H101">
            <v>25.805063838816526</v>
          </cell>
          <cell r="J101">
            <v>2.0776595744680852</v>
          </cell>
          <cell r="K101">
            <v>1.8443037974683543</v>
          </cell>
          <cell r="L101">
            <v>27.201101250788909</v>
          </cell>
          <cell r="N101">
            <v>2.0508510638297874</v>
          </cell>
          <cell r="O101">
            <v>1.8443037974683543</v>
          </cell>
          <cell r="P101">
            <v>25.308812611146976</v>
          </cell>
          <cell r="R101">
            <v>2.0374468085106381</v>
          </cell>
          <cell r="S101">
            <v>1.8086075949367086</v>
          </cell>
          <cell r="T101">
            <v>25.143395535257127</v>
          </cell>
        </row>
        <row r="102">
          <cell r="A102" t="str">
            <v>Total Owned</v>
          </cell>
          <cell r="B102">
            <v>0</v>
          </cell>
          <cell r="C102">
            <v>0</v>
          </cell>
          <cell r="D102">
            <v>0</v>
          </cell>
          <cell r="F102">
            <v>0</v>
          </cell>
          <cell r="G102">
            <v>0</v>
          </cell>
          <cell r="H102">
            <v>0</v>
          </cell>
          <cell r="J102">
            <v>0</v>
          </cell>
          <cell r="K102">
            <v>0</v>
          </cell>
          <cell r="L102">
            <v>0</v>
          </cell>
          <cell r="N102">
            <v>0</v>
          </cell>
          <cell r="O102">
            <v>0</v>
          </cell>
          <cell r="P102">
            <v>0</v>
          </cell>
          <cell r="R102">
            <v>0</v>
          </cell>
          <cell r="S102">
            <v>0</v>
          </cell>
          <cell r="T102">
            <v>0</v>
          </cell>
        </row>
        <row r="104">
          <cell r="A104" t="str">
            <v>Key Agency Wines</v>
          </cell>
          <cell r="B104" t="str">
            <v xml:space="preserve">F03 €RATES ROI </v>
          </cell>
        </row>
        <row r="105">
          <cell r="A105" t="str">
            <v>Faustino</v>
          </cell>
          <cell r="B105">
            <v>1.6995000000000098</v>
          </cell>
          <cell r="C105">
            <v>1.88</v>
          </cell>
          <cell r="D105">
            <v>43.681717681963669</v>
          </cell>
          <cell r="F105">
            <v>1.7504850000000101</v>
          </cell>
          <cell r="G105">
            <v>1.88</v>
          </cell>
          <cell r="H105">
            <v>44.992169212422581</v>
          </cell>
          <cell r="J105">
            <v>1.8029995500000102</v>
          </cell>
          <cell r="K105">
            <v>1.88</v>
          </cell>
          <cell r="L105">
            <v>46.341934288795251</v>
          </cell>
          <cell r="N105">
            <v>1.8570895365000106</v>
          </cell>
          <cell r="O105">
            <v>1.88</v>
          </cell>
          <cell r="P105">
            <v>47.732192317459116</v>
          </cell>
          <cell r="R105">
            <v>1.9128022225950108</v>
          </cell>
          <cell r="S105">
            <v>1.88</v>
          </cell>
          <cell r="T105">
            <v>49.16415808698288</v>
          </cell>
        </row>
        <row r="106">
          <cell r="A106" t="str">
            <v>Louis Latour</v>
          </cell>
          <cell r="B106">
            <v>2.4822999999999813</v>
          </cell>
          <cell r="C106">
            <v>1.88</v>
          </cell>
          <cell r="D106">
            <v>59.258446570085269</v>
          </cell>
          <cell r="F106">
            <v>2.556768999999981</v>
          </cell>
          <cell r="G106">
            <v>1.88</v>
          </cell>
          <cell r="H106">
            <v>61.036199967187827</v>
          </cell>
          <cell r="J106">
            <v>2.6334720699999798</v>
          </cell>
          <cell r="K106">
            <v>1.88</v>
          </cell>
          <cell r="L106">
            <v>62.867285966203461</v>
          </cell>
          <cell r="N106">
            <v>2.7124762320999798</v>
          </cell>
          <cell r="O106">
            <v>1.88</v>
          </cell>
          <cell r="P106">
            <v>64.753304545189565</v>
          </cell>
          <cell r="R106">
            <v>2.7938505190629788</v>
          </cell>
          <cell r="S106">
            <v>1.88</v>
          </cell>
          <cell r="T106">
            <v>66.695903681545246</v>
          </cell>
        </row>
        <row r="107">
          <cell r="A107" t="str">
            <v>Santa Rita</v>
          </cell>
          <cell r="B107">
            <v>2.1630000000000247</v>
          </cell>
          <cell r="C107">
            <v>1.88</v>
          </cell>
          <cell r="D107">
            <v>32.85935790669599</v>
          </cell>
          <cell r="F107">
            <v>2.2278900000000257</v>
          </cell>
          <cell r="G107">
            <v>1.88</v>
          </cell>
          <cell r="H107">
            <v>33.845138643896874</v>
          </cell>
          <cell r="J107">
            <v>2.2947267000000262</v>
          </cell>
          <cell r="K107">
            <v>1.88</v>
          </cell>
          <cell r="L107">
            <v>34.860492803213774</v>
          </cell>
          <cell r="N107">
            <v>2.3635685010000271</v>
          </cell>
          <cell r="O107">
            <v>1.88</v>
          </cell>
          <cell r="P107">
            <v>35.906307587310188</v>
          </cell>
          <cell r="R107">
            <v>2.4344755560300277</v>
          </cell>
          <cell r="S107">
            <v>1.88</v>
          </cell>
          <cell r="T107">
            <v>36.983496814929495</v>
          </cell>
        </row>
        <row r="108">
          <cell r="A108" t="str">
            <v>Trapiche</v>
          </cell>
          <cell r="B108">
            <v>0</v>
          </cell>
          <cell r="C108">
            <v>1.88</v>
          </cell>
          <cell r="D108">
            <v>40.613702343255227</v>
          </cell>
          <cell r="F108">
            <v>0</v>
          </cell>
          <cell r="G108">
            <v>1.88</v>
          </cell>
          <cell r="H108">
            <v>41.832113413552882</v>
          </cell>
          <cell r="J108">
            <v>0</v>
          </cell>
          <cell r="K108">
            <v>1.88</v>
          </cell>
          <cell r="L108">
            <v>43.08707681595947</v>
          </cell>
          <cell r="N108">
            <v>0</v>
          </cell>
          <cell r="O108">
            <v>1.88</v>
          </cell>
          <cell r="P108">
            <v>44.379689120438258</v>
          </cell>
          <cell r="R108">
            <v>0</v>
          </cell>
          <cell r="S108">
            <v>1.88</v>
          </cell>
          <cell r="T108">
            <v>45.7110797940514</v>
          </cell>
        </row>
        <row r="109">
          <cell r="A109" t="str">
            <v>Key GNI wine (s)</v>
          </cell>
          <cell r="J109">
            <v>0</v>
          </cell>
          <cell r="K109">
            <v>0</v>
          </cell>
          <cell r="L109">
            <v>0</v>
          </cell>
          <cell r="N109">
            <v>0</v>
          </cell>
          <cell r="O109">
            <v>0</v>
          </cell>
          <cell r="P109">
            <v>0</v>
          </cell>
          <cell r="R109">
            <v>0</v>
          </cell>
          <cell r="S109">
            <v>0</v>
          </cell>
          <cell r="T109">
            <v>0</v>
          </cell>
        </row>
        <row r="110">
          <cell r="A110" t="str">
            <v>Total Key Agency</v>
          </cell>
          <cell r="B110">
            <v>0</v>
          </cell>
          <cell r="C110">
            <v>0</v>
          </cell>
          <cell r="D110">
            <v>0</v>
          </cell>
          <cell r="F110">
            <v>0</v>
          </cell>
          <cell r="G110">
            <v>0</v>
          </cell>
          <cell r="H110">
            <v>0</v>
          </cell>
          <cell r="J110">
            <v>0</v>
          </cell>
          <cell r="K110">
            <v>0</v>
          </cell>
          <cell r="L110">
            <v>0</v>
          </cell>
          <cell r="N110">
            <v>0</v>
          </cell>
          <cell r="O110">
            <v>0</v>
          </cell>
          <cell r="P110">
            <v>0</v>
          </cell>
          <cell r="R110">
            <v>0</v>
          </cell>
          <cell r="S110">
            <v>0</v>
          </cell>
          <cell r="T110">
            <v>0</v>
          </cell>
        </row>
        <row r="111">
          <cell r="F111">
            <v>0</v>
          </cell>
          <cell r="G111">
            <v>0</v>
          </cell>
          <cell r="H111">
            <v>0</v>
          </cell>
          <cell r="J111">
            <v>0</v>
          </cell>
          <cell r="K111">
            <v>0</v>
          </cell>
          <cell r="L111">
            <v>0</v>
          </cell>
          <cell r="N111">
            <v>0</v>
          </cell>
          <cell r="O111">
            <v>0</v>
          </cell>
          <cell r="P111">
            <v>0</v>
          </cell>
          <cell r="R111">
            <v>0</v>
          </cell>
          <cell r="S111">
            <v>0</v>
          </cell>
          <cell r="T111">
            <v>0</v>
          </cell>
        </row>
        <row r="112">
          <cell r="A112" t="str">
            <v>New Brand Introductions</v>
          </cell>
          <cell r="F112">
            <v>0</v>
          </cell>
          <cell r="G112">
            <v>0</v>
          </cell>
          <cell r="H112">
            <v>0</v>
          </cell>
          <cell r="J112">
            <v>0</v>
          </cell>
          <cell r="K112">
            <v>0</v>
          </cell>
          <cell r="L112">
            <v>0</v>
          </cell>
          <cell r="N112">
            <v>0</v>
          </cell>
          <cell r="O112">
            <v>0</v>
          </cell>
          <cell r="P112">
            <v>0</v>
          </cell>
          <cell r="R112">
            <v>0</v>
          </cell>
          <cell r="S112">
            <v>0</v>
          </cell>
          <cell r="T112">
            <v>0</v>
          </cell>
        </row>
        <row r="113">
          <cell r="A113" t="str">
            <v>NBI</v>
          </cell>
          <cell r="B113">
            <v>0</v>
          </cell>
          <cell r="C113">
            <v>1.88</v>
          </cell>
          <cell r="D113">
            <v>0</v>
          </cell>
          <cell r="F113">
            <v>0</v>
          </cell>
          <cell r="G113">
            <v>1.88</v>
          </cell>
          <cell r="H113">
            <v>0</v>
          </cell>
          <cell r="J113">
            <v>0</v>
          </cell>
          <cell r="K113">
            <v>1.88</v>
          </cell>
          <cell r="L113">
            <v>0</v>
          </cell>
          <cell r="N113">
            <v>0</v>
          </cell>
          <cell r="O113">
            <v>1.88</v>
          </cell>
          <cell r="P113">
            <v>0</v>
          </cell>
          <cell r="R113">
            <v>0</v>
          </cell>
          <cell r="S113">
            <v>1.88</v>
          </cell>
          <cell r="T113">
            <v>0</v>
          </cell>
        </row>
        <row r="114">
          <cell r="A114" t="str">
            <v>Other NBI</v>
          </cell>
          <cell r="B114">
            <v>1.2803429884624129</v>
          </cell>
          <cell r="C114">
            <v>1.88</v>
          </cell>
          <cell r="D114">
            <v>35.866087308875763</v>
          </cell>
          <cell r="F114">
            <v>1.3187532781162854</v>
          </cell>
          <cell r="G114">
            <v>1.88</v>
          </cell>
          <cell r="H114">
            <v>36.94206992814204</v>
          </cell>
          <cell r="J114">
            <v>1.3583158764597738</v>
          </cell>
          <cell r="K114">
            <v>1.88</v>
          </cell>
          <cell r="L114">
            <v>38.050332025986293</v>
          </cell>
          <cell r="N114">
            <v>1.399065352753567</v>
          </cell>
          <cell r="O114">
            <v>1.88</v>
          </cell>
          <cell r="P114">
            <v>39.191841986765887</v>
          </cell>
          <cell r="R114">
            <v>1.441037313336174</v>
          </cell>
          <cell r="S114">
            <v>1.88</v>
          </cell>
          <cell r="T114">
            <v>40.367597246368859</v>
          </cell>
        </row>
        <row r="115">
          <cell r="F115">
            <v>0</v>
          </cell>
          <cell r="G115">
            <v>0</v>
          </cell>
          <cell r="H115">
            <v>0</v>
          </cell>
          <cell r="J115">
            <v>0</v>
          </cell>
          <cell r="K115">
            <v>0</v>
          </cell>
          <cell r="L115">
            <v>0</v>
          </cell>
          <cell r="N115">
            <v>0</v>
          </cell>
          <cell r="O115">
            <v>0</v>
          </cell>
          <cell r="P115">
            <v>0</v>
          </cell>
          <cell r="R115">
            <v>0</v>
          </cell>
          <cell r="S115">
            <v>0</v>
          </cell>
          <cell r="T115">
            <v>0</v>
          </cell>
        </row>
        <row r="116">
          <cell r="A116" t="str">
            <v>Other Wines</v>
          </cell>
          <cell r="F116">
            <v>0</v>
          </cell>
          <cell r="G116">
            <v>0</v>
          </cell>
          <cell r="H116">
            <v>0</v>
          </cell>
          <cell r="J116">
            <v>0</v>
          </cell>
          <cell r="K116">
            <v>0</v>
          </cell>
          <cell r="L116">
            <v>0</v>
          </cell>
          <cell r="N116">
            <v>0</v>
          </cell>
          <cell r="O116">
            <v>0</v>
          </cell>
          <cell r="P116">
            <v>0</v>
          </cell>
          <cell r="R116">
            <v>0</v>
          </cell>
          <cell r="S116">
            <v>0</v>
          </cell>
          <cell r="T116">
            <v>0</v>
          </cell>
        </row>
        <row r="117">
          <cell r="A117" t="str">
            <v>Other Gilbeys</v>
          </cell>
          <cell r="B117">
            <v>2.6220103201125036</v>
          </cell>
          <cell r="C117">
            <v>1.88</v>
          </cell>
          <cell r="D117">
            <v>34.638752984511399</v>
          </cell>
          <cell r="F117">
            <v>2.7006706297158787</v>
          </cell>
          <cell r="G117">
            <v>1.88</v>
          </cell>
          <cell r="H117">
            <v>35.677915574046743</v>
          </cell>
          <cell r="J117">
            <v>2.781690748607355</v>
          </cell>
          <cell r="K117">
            <v>1.88</v>
          </cell>
          <cell r="L117">
            <v>36.748253041268143</v>
          </cell>
          <cell r="N117">
            <v>2.8651414710655758</v>
          </cell>
          <cell r="O117">
            <v>1.88</v>
          </cell>
          <cell r="P117">
            <v>37.850700632506189</v>
          </cell>
          <cell r="R117">
            <v>2.9510957151975425</v>
          </cell>
          <cell r="S117">
            <v>1.88</v>
          </cell>
          <cell r="T117">
            <v>38.986221651481372</v>
          </cell>
        </row>
        <row r="118">
          <cell r="A118" t="str">
            <v>Other UBH</v>
          </cell>
          <cell r="B118">
            <v>0</v>
          </cell>
          <cell r="C118">
            <v>1.88</v>
          </cell>
          <cell r="D118">
            <v>39.062288724973655</v>
          </cell>
          <cell r="F118">
            <v>0</v>
          </cell>
          <cell r="G118">
            <v>1.88</v>
          </cell>
          <cell r="H118">
            <v>40.234157386722863</v>
          </cell>
          <cell r="J118">
            <v>0</v>
          </cell>
          <cell r="K118">
            <v>1.88</v>
          </cell>
          <cell r="L118">
            <v>41.441182108324547</v>
          </cell>
          <cell r="N118">
            <v>0</v>
          </cell>
          <cell r="O118">
            <v>1.88</v>
          </cell>
          <cell r="P118">
            <v>42.684417571574286</v>
          </cell>
          <cell r="R118">
            <v>0</v>
          </cell>
          <cell r="S118">
            <v>1.88</v>
          </cell>
          <cell r="T118">
            <v>43.964950098721509</v>
          </cell>
        </row>
        <row r="119">
          <cell r="A119" t="str">
            <v>Other GNI</v>
          </cell>
          <cell r="F119">
            <v>0</v>
          </cell>
          <cell r="G119">
            <v>0</v>
          </cell>
          <cell r="H119">
            <v>0</v>
          </cell>
          <cell r="J119">
            <v>0</v>
          </cell>
          <cell r="K119">
            <v>0</v>
          </cell>
          <cell r="L119">
            <v>0</v>
          </cell>
          <cell r="N119">
            <v>0</v>
          </cell>
          <cell r="O119">
            <v>0</v>
          </cell>
          <cell r="P119">
            <v>0</v>
          </cell>
          <cell r="R119">
            <v>0</v>
          </cell>
          <cell r="S119">
            <v>0</v>
          </cell>
          <cell r="T119">
            <v>0</v>
          </cell>
        </row>
        <row r="120">
          <cell r="A120" t="str">
            <v>Total Other Wines</v>
          </cell>
          <cell r="B120">
            <v>0</v>
          </cell>
          <cell r="C120">
            <v>0</v>
          </cell>
          <cell r="D120">
            <v>0</v>
          </cell>
          <cell r="F120">
            <v>0</v>
          </cell>
          <cell r="G120">
            <v>0</v>
          </cell>
          <cell r="H120">
            <v>0</v>
          </cell>
          <cell r="J120">
            <v>0</v>
          </cell>
          <cell r="K120">
            <v>0</v>
          </cell>
          <cell r="L120">
            <v>0</v>
          </cell>
          <cell r="N120">
            <v>0</v>
          </cell>
          <cell r="O120">
            <v>0</v>
          </cell>
          <cell r="P120">
            <v>0</v>
          </cell>
          <cell r="R120">
            <v>0</v>
          </cell>
          <cell r="S120">
            <v>0</v>
          </cell>
          <cell r="T120">
            <v>0</v>
          </cell>
        </row>
        <row r="121">
          <cell r="F121">
            <v>0</v>
          </cell>
          <cell r="G121">
            <v>0</v>
          </cell>
          <cell r="H121">
            <v>0</v>
          </cell>
          <cell r="J121">
            <v>0</v>
          </cell>
          <cell r="K121">
            <v>0</v>
          </cell>
          <cell r="L121">
            <v>0</v>
          </cell>
          <cell r="N121">
            <v>0</v>
          </cell>
          <cell r="O121">
            <v>0</v>
          </cell>
          <cell r="P121">
            <v>0</v>
          </cell>
          <cell r="R121">
            <v>0</v>
          </cell>
          <cell r="S121">
            <v>0</v>
          </cell>
          <cell r="T121">
            <v>0</v>
          </cell>
        </row>
        <row r="122">
          <cell r="A122" t="str">
            <v>Total Wines before Exit Wines</v>
          </cell>
          <cell r="B122">
            <v>2.0648439100975771</v>
          </cell>
          <cell r="C122">
            <v>1.88</v>
          </cell>
          <cell r="D122">
            <v>30.080876233387478</v>
          </cell>
          <cell r="F122">
            <v>2.1267892274005042</v>
          </cell>
          <cell r="G122">
            <v>1.88</v>
          </cell>
          <cell r="H122">
            <v>30.983302520389103</v>
          </cell>
          <cell r="J122">
            <v>2.1905929042225196</v>
          </cell>
          <cell r="K122">
            <v>1.88</v>
          </cell>
          <cell r="L122">
            <v>31.912801596000776</v>
          </cell>
          <cell r="N122">
            <v>2.2563106913491953</v>
          </cell>
          <cell r="O122">
            <v>1.88</v>
          </cell>
          <cell r="P122">
            <v>32.870185643880802</v>
          </cell>
          <cell r="R122">
            <v>2.3240000120896709</v>
          </cell>
          <cell r="S122">
            <v>1.88</v>
          </cell>
          <cell r="T122">
            <v>33.856291213197217</v>
          </cell>
        </row>
        <row r="123">
          <cell r="F123">
            <v>0</v>
          </cell>
          <cell r="G123">
            <v>0</v>
          </cell>
          <cell r="H123">
            <v>0</v>
          </cell>
          <cell r="J123">
            <v>0</v>
          </cell>
          <cell r="K123">
            <v>0</v>
          </cell>
          <cell r="L123">
            <v>0</v>
          </cell>
          <cell r="N123">
            <v>0</v>
          </cell>
          <cell r="O123">
            <v>0</v>
          </cell>
          <cell r="P123">
            <v>0</v>
          </cell>
          <cell r="R123">
            <v>0</v>
          </cell>
          <cell r="S123">
            <v>0</v>
          </cell>
          <cell r="T123">
            <v>0</v>
          </cell>
        </row>
        <row r="124">
          <cell r="A124" t="str">
            <v>Exit wines before Glen Ellen</v>
          </cell>
          <cell r="B124">
            <v>0.33312268325569167</v>
          </cell>
          <cell r="C124">
            <v>1.88</v>
          </cell>
          <cell r="D124">
            <v>36.32764903881737</v>
          </cell>
          <cell r="F124">
            <v>0.34311636375336241</v>
          </cell>
          <cell r="G124">
            <v>1.88</v>
          </cell>
          <cell r="H124">
            <v>37.417478509981891</v>
          </cell>
          <cell r="J124">
            <v>0.35340985466596325</v>
          </cell>
          <cell r="K124">
            <v>1.88</v>
          </cell>
          <cell r="L124">
            <v>38.540002865281345</v>
          </cell>
          <cell r="N124">
            <v>0.36401215030594219</v>
          </cell>
          <cell r="O124">
            <v>1.88</v>
          </cell>
          <cell r="P124">
            <v>39.69620295123979</v>
          </cell>
          <cell r="R124">
            <v>0.37493251481512041</v>
          </cell>
          <cell r="S124">
            <v>1.88</v>
          </cell>
          <cell r="T124">
            <v>40.887089039776981</v>
          </cell>
        </row>
        <row r="125">
          <cell r="F125">
            <v>0</v>
          </cell>
          <cell r="G125">
            <v>0</v>
          </cell>
          <cell r="H125">
            <v>0</v>
          </cell>
          <cell r="J125">
            <v>0</v>
          </cell>
          <cell r="K125">
            <v>0</v>
          </cell>
          <cell r="L125">
            <v>0</v>
          </cell>
          <cell r="N125">
            <v>0</v>
          </cell>
          <cell r="O125">
            <v>0</v>
          </cell>
          <cell r="P125">
            <v>0</v>
          </cell>
          <cell r="R125">
            <v>0</v>
          </cell>
          <cell r="S125">
            <v>0</v>
          </cell>
          <cell r="T125">
            <v>0</v>
          </cell>
        </row>
        <row r="126">
          <cell r="A126" t="str">
            <v>Integration Overlay</v>
          </cell>
          <cell r="B126">
            <v>0</v>
          </cell>
          <cell r="C126">
            <v>1.88</v>
          </cell>
          <cell r="D126">
            <v>30.924228643391871</v>
          </cell>
          <cell r="F126">
            <v>0</v>
          </cell>
          <cell r="G126">
            <v>1.88</v>
          </cell>
          <cell r="H126">
            <v>31.851955502693627</v>
          </cell>
          <cell r="J126">
            <v>0</v>
          </cell>
          <cell r="K126">
            <v>1.88</v>
          </cell>
          <cell r="L126">
            <v>32.807514167774436</v>
          </cell>
          <cell r="N126">
            <v>0</v>
          </cell>
          <cell r="O126">
            <v>1.88</v>
          </cell>
          <cell r="P126">
            <v>33.791739592807666</v>
          </cell>
          <cell r="R126">
            <v>0</v>
          </cell>
          <cell r="S126">
            <v>1.88</v>
          </cell>
          <cell r="T126">
            <v>34.805491780591893</v>
          </cell>
        </row>
        <row r="127">
          <cell r="F127">
            <v>0</v>
          </cell>
          <cell r="G127">
            <v>0</v>
          </cell>
          <cell r="H127">
            <v>0</v>
          </cell>
          <cell r="J127">
            <v>0</v>
          </cell>
          <cell r="K127">
            <v>0</v>
          </cell>
          <cell r="L127">
            <v>0</v>
          </cell>
          <cell r="N127">
            <v>0</v>
          </cell>
          <cell r="O127">
            <v>0</v>
          </cell>
          <cell r="P127">
            <v>0</v>
          </cell>
          <cell r="R127">
            <v>0</v>
          </cell>
          <cell r="S127">
            <v>0</v>
          </cell>
          <cell r="T127">
            <v>0</v>
          </cell>
        </row>
        <row r="128">
          <cell r="A128" t="str">
            <v>Total Wines</v>
          </cell>
          <cell r="B128">
            <v>1.8940100008824514</v>
          </cell>
          <cell r="C128">
            <v>0</v>
          </cell>
          <cell r="D128">
            <v>30.697118964486002</v>
          </cell>
          <cell r="F128">
            <v>1.950830300908925</v>
          </cell>
          <cell r="G128">
            <v>0</v>
          </cell>
          <cell r="H128">
            <v>31.618032533420582</v>
          </cell>
          <cell r="J128">
            <v>2.0093552099361927</v>
          </cell>
          <cell r="K128">
            <v>0</v>
          </cell>
          <cell r="L128">
            <v>32.566573509423201</v>
          </cell>
          <cell r="N128">
            <v>2.0696358662342784</v>
          </cell>
          <cell r="O128">
            <v>0</v>
          </cell>
          <cell r="P128">
            <v>33.543570714705893</v>
          </cell>
          <cell r="R128">
            <v>2.1317249422213065</v>
          </cell>
          <cell r="S128">
            <v>0</v>
          </cell>
          <cell r="T128">
            <v>34.549877836147068</v>
          </cell>
        </row>
      </sheetData>
      <sheetData sheetId="6"/>
      <sheetData sheetId="7"/>
      <sheetData sheetId="8"/>
      <sheetData sheetId="9"/>
      <sheetData sheetId="10"/>
      <sheetData sheetId="11"/>
      <sheetData sheetId="12"/>
      <sheetData sheetId="13" refreshError="1"/>
      <sheetData sheetId="14" refreshError="1"/>
    </sheetDataSet>
  </externalBook>
</externalLink>
</file>

<file path=xl/externalLinks/externalLink2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F06 mixed currency"/>
      <sheetName val="SP SKUS ROI THT"/>
      <sheetName val="SP SKUS ROI On"/>
      <sheetName val="F05"/>
      <sheetName val="F06 Euro"/>
      <sheetName val="Last Year Prices"/>
      <sheetName val="Procurement data"/>
      <sheetName val="Sum TOTAL CORP"/>
    </sheetNames>
    <sheetDataSet>
      <sheetData sheetId="0"/>
      <sheetData sheetId="1"/>
      <sheetData sheetId="2"/>
      <sheetData sheetId="3" refreshError="1">
        <row r="1">
          <cell r="A1" t="str">
            <v>SKU</v>
          </cell>
          <cell r="B1" t="str">
            <v>Brand</v>
          </cell>
          <cell r="C1" t="str">
            <v>ICSP</v>
          </cell>
          <cell r="D1" t="str">
            <v>ICSP</v>
          </cell>
          <cell r="E1" t="str">
            <v>SKU</v>
          </cell>
          <cell r="F1" t="str">
            <v>Freight</v>
          </cell>
          <cell r="G1" t="str">
            <v>BTP</v>
          </cell>
          <cell r="K1" t="str">
            <v xml:space="preserve">Secondary  </v>
          </cell>
          <cell r="L1" t="str">
            <v>Total</v>
          </cell>
        </row>
        <row r="2">
          <cell r="A2" t="str">
            <v>Code</v>
          </cell>
          <cell r="D2" t="str">
            <v>Currency</v>
          </cell>
          <cell r="E2" t="str">
            <v>Cost</v>
          </cell>
          <cell r="F2" t="str">
            <v>Cost</v>
          </cell>
          <cell r="G2" t="str">
            <v>Adjustment</v>
          </cell>
          <cell r="J2" t="str">
            <v>SKU Cost</v>
          </cell>
          <cell r="K2" t="str">
            <v>Freight</v>
          </cell>
          <cell r="L2" t="str">
            <v>P&amp;L Charge</v>
          </cell>
        </row>
        <row r="3">
          <cell r="A3">
            <v>8193</v>
          </cell>
          <cell r="B3" t="str">
            <v>Smirnoff Mule</v>
          </cell>
          <cell r="C3">
            <v>17.21</v>
          </cell>
          <cell r="D3" t="str">
            <v>Euro</v>
          </cell>
          <cell r="E3">
            <v>5.37</v>
          </cell>
          <cell r="F3">
            <v>0.62039999999999995</v>
          </cell>
          <cell r="G3">
            <v>11.2196</v>
          </cell>
          <cell r="J3">
            <v>5.9904000000000011</v>
          </cell>
          <cell r="K3">
            <v>2.9</v>
          </cell>
          <cell r="L3">
            <v>8.8904000000000014</v>
          </cell>
        </row>
        <row r="4">
          <cell r="A4">
            <v>24080</v>
          </cell>
          <cell r="B4" t="str">
            <v>Gordons Gin</v>
          </cell>
          <cell r="C4">
            <v>47.58</v>
          </cell>
          <cell r="D4" t="str">
            <v>Euro</v>
          </cell>
          <cell r="E4">
            <v>18.0762</v>
          </cell>
          <cell r="F4">
            <v>1.3394999999999999</v>
          </cell>
          <cell r="G4">
            <v>28.164299999999997</v>
          </cell>
          <cell r="J4">
            <v>19.415700000000001</v>
          </cell>
          <cell r="K4">
            <v>2.9</v>
          </cell>
          <cell r="L4">
            <v>22.3157</v>
          </cell>
        </row>
        <row r="5">
          <cell r="A5">
            <v>24352</v>
          </cell>
          <cell r="B5" t="str">
            <v>Gordons Gin</v>
          </cell>
          <cell r="C5">
            <v>29.61</v>
          </cell>
          <cell r="D5" t="str">
            <v>Euro</v>
          </cell>
          <cell r="E5">
            <v>8.0228999999999999</v>
          </cell>
          <cell r="F5">
            <v>0.83189999999999986</v>
          </cell>
          <cell r="G5">
            <v>20.755199999999999</v>
          </cell>
          <cell r="J5">
            <v>8.8548000000000009</v>
          </cell>
          <cell r="K5">
            <v>2.9</v>
          </cell>
          <cell r="L5">
            <v>11.754800000000001</v>
          </cell>
        </row>
        <row r="6">
          <cell r="A6">
            <v>25076</v>
          </cell>
          <cell r="B6" t="str">
            <v>Gordons Gin</v>
          </cell>
          <cell r="C6">
            <v>42.3</v>
          </cell>
          <cell r="D6" t="str">
            <v>Euro</v>
          </cell>
          <cell r="E6">
            <v>11.3505</v>
          </cell>
          <cell r="F6">
            <v>1.1843999999999999</v>
          </cell>
          <cell r="G6">
            <v>29.765099999999997</v>
          </cell>
          <cell r="J6">
            <v>12.5349</v>
          </cell>
          <cell r="K6">
            <v>2.9</v>
          </cell>
          <cell r="L6">
            <v>15.434900000000001</v>
          </cell>
        </row>
        <row r="7">
          <cell r="A7">
            <v>25308</v>
          </cell>
          <cell r="B7" t="str">
            <v>Tanqueray London Dry Gin</v>
          </cell>
          <cell r="C7">
            <v>32.47</v>
          </cell>
          <cell r="D7" t="str">
            <v>Euro</v>
          </cell>
          <cell r="E7">
            <v>8.2343999999999991</v>
          </cell>
          <cell r="F7">
            <v>0.40889999999999993</v>
          </cell>
          <cell r="G7">
            <v>23.826699999999999</v>
          </cell>
          <cell r="J7">
            <v>8.6433</v>
          </cell>
          <cell r="K7">
            <v>2.9</v>
          </cell>
          <cell r="L7">
            <v>11.5433</v>
          </cell>
        </row>
        <row r="8">
          <cell r="A8">
            <v>28666</v>
          </cell>
          <cell r="B8" t="str">
            <v>Blossom Hill Red</v>
          </cell>
          <cell r="C8">
            <v>14.08</v>
          </cell>
          <cell r="D8" t="str">
            <v>Euro</v>
          </cell>
          <cell r="E8">
            <v>6.4657312499999984</v>
          </cell>
          <cell r="F8">
            <v>3.1302000000000003</v>
          </cell>
          <cell r="G8">
            <v>4.4840687500000014</v>
          </cell>
          <cell r="J8">
            <v>9.5959312499999996</v>
          </cell>
          <cell r="K8">
            <v>2.9</v>
          </cell>
          <cell r="L8">
            <v>12.49593125</v>
          </cell>
        </row>
        <row r="9">
          <cell r="A9">
            <v>28776</v>
          </cell>
          <cell r="B9" t="str">
            <v>Blossom Hill White</v>
          </cell>
          <cell r="C9">
            <v>14.08</v>
          </cell>
          <cell r="D9" t="str">
            <v>Euro</v>
          </cell>
          <cell r="E9">
            <v>6.3079874999999994</v>
          </cell>
          <cell r="F9">
            <v>3.1302000000000003</v>
          </cell>
          <cell r="G9">
            <v>4.6418125000000003</v>
          </cell>
          <cell r="J9">
            <v>9.4381874999999997</v>
          </cell>
          <cell r="K9">
            <v>2.9</v>
          </cell>
          <cell r="L9">
            <v>12.3381875</v>
          </cell>
        </row>
        <row r="10">
          <cell r="A10">
            <v>36414</v>
          </cell>
          <cell r="B10" t="str">
            <v>Baileys Original</v>
          </cell>
          <cell r="C10">
            <v>117.23</v>
          </cell>
          <cell r="D10" t="str">
            <v>Euro</v>
          </cell>
          <cell r="E10">
            <v>26.56</v>
          </cell>
          <cell r="F10">
            <v>0.49349999999999994</v>
          </cell>
          <cell r="G10">
            <v>90.176500000000019</v>
          </cell>
          <cell r="J10">
            <v>27.053499999999985</v>
          </cell>
          <cell r="K10">
            <v>2.9</v>
          </cell>
          <cell r="L10">
            <v>29.953499999999984</v>
          </cell>
        </row>
        <row r="11">
          <cell r="A11">
            <v>36420</v>
          </cell>
          <cell r="B11" t="str">
            <v>Baileys Original</v>
          </cell>
          <cell r="C11">
            <v>117.23</v>
          </cell>
          <cell r="D11" t="str">
            <v>Euro</v>
          </cell>
          <cell r="E11">
            <v>27.28</v>
          </cell>
          <cell r="F11">
            <v>0.49349999999999994</v>
          </cell>
          <cell r="G11">
            <v>89.456500000000005</v>
          </cell>
          <cell r="J11">
            <v>27.773499999999999</v>
          </cell>
          <cell r="K11">
            <v>2.9</v>
          </cell>
          <cell r="L11">
            <v>30.673499999999997</v>
          </cell>
        </row>
        <row r="12">
          <cell r="A12">
            <v>36421</v>
          </cell>
          <cell r="B12" t="str">
            <v>Baileys Original</v>
          </cell>
          <cell r="C12">
            <v>133.65</v>
          </cell>
          <cell r="D12" t="str">
            <v>Euro</v>
          </cell>
          <cell r="E12">
            <v>31.33</v>
          </cell>
          <cell r="F12">
            <v>0.56399999999999995</v>
          </cell>
          <cell r="G12">
            <v>101.75600000000001</v>
          </cell>
          <cell r="J12">
            <v>31.893999999999991</v>
          </cell>
          <cell r="K12">
            <v>2.9</v>
          </cell>
          <cell r="L12">
            <v>34.79399999999999</v>
          </cell>
        </row>
        <row r="13">
          <cell r="A13">
            <v>36425</v>
          </cell>
          <cell r="B13" t="str">
            <v>Baileys Original</v>
          </cell>
          <cell r="C13">
            <v>58.62</v>
          </cell>
          <cell r="D13" t="str">
            <v>Euro</v>
          </cell>
          <cell r="E13">
            <v>17.02</v>
          </cell>
          <cell r="F13">
            <v>0.2397</v>
          </cell>
          <cell r="G13">
            <v>41.360299999999995</v>
          </cell>
          <cell r="J13">
            <v>17.259700000000002</v>
          </cell>
          <cell r="K13">
            <v>2.9</v>
          </cell>
          <cell r="L13">
            <v>20.159700000000001</v>
          </cell>
        </row>
        <row r="14">
          <cell r="A14">
            <v>36464</v>
          </cell>
          <cell r="B14" t="str">
            <v>Smirnoff Red</v>
          </cell>
          <cell r="C14">
            <v>67.180000000000007</v>
          </cell>
          <cell r="D14" t="str">
            <v>Euro</v>
          </cell>
          <cell r="E14">
            <v>9.76</v>
          </cell>
          <cell r="F14">
            <v>0.49349999999999994</v>
          </cell>
          <cell r="G14">
            <v>56.926500000000011</v>
          </cell>
          <cell r="J14">
            <v>10.253499999999995</v>
          </cell>
          <cell r="K14">
            <v>2.9</v>
          </cell>
          <cell r="L14">
            <v>13.153499999999996</v>
          </cell>
        </row>
        <row r="15">
          <cell r="A15">
            <v>36466</v>
          </cell>
          <cell r="B15" t="str">
            <v>Baileys Original</v>
          </cell>
          <cell r="C15">
            <v>87.93</v>
          </cell>
          <cell r="D15" t="str">
            <v>Euro</v>
          </cell>
          <cell r="E15">
            <v>21.01</v>
          </cell>
          <cell r="F15">
            <v>0.36659999999999998</v>
          </cell>
          <cell r="G15">
            <v>66.553399999999996</v>
          </cell>
          <cell r="J15">
            <v>21.37660000000001</v>
          </cell>
          <cell r="K15">
            <v>2.9</v>
          </cell>
          <cell r="L15">
            <v>24.276600000000009</v>
          </cell>
        </row>
        <row r="16">
          <cell r="A16">
            <v>36471</v>
          </cell>
          <cell r="B16" t="str">
            <v>Baileys Original</v>
          </cell>
          <cell r="C16">
            <v>656.51</v>
          </cell>
          <cell r="D16" t="str">
            <v>Euro</v>
          </cell>
          <cell r="E16">
            <v>315.52</v>
          </cell>
          <cell r="F16">
            <v>2.7353999999999998</v>
          </cell>
          <cell r="G16">
            <v>338.25459999999998</v>
          </cell>
          <cell r="J16">
            <v>318.25540000000001</v>
          </cell>
          <cell r="K16">
            <v>2.9</v>
          </cell>
          <cell r="L16">
            <v>321.15539999999999</v>
          </cell>
        </row>
        <row r="17">
          <cell r="A17">
            <v>36493</v>
          </cell>
          <cell r="B17" t="str">
            <v>Smirnoff Red</v>
          </cell>
          <cell r="C17">
            <v>7.38</v>
          </cell>
          <cell r="D17" t="str">
            <v>Euro</v>
          </cell>
          <cell r="E17">
            <v>7.03</v>
          </cell>
          <cell r="F17">
            <v>0.36659999999999998</v>
          </cell>
          <cell r="G17">
            <v>-1.6600000000000337E-2</v>
          </cell>
          <cell r="J17">
            <v>7.3966000000000003</v>
          </cell>
          <cell r="K17">
            <v>2.9</v>
          </cell>
          <cell r="L17">
            <v>10.2966</v>
          </cell>
        </row>
        <row r="18">
          <cell r="A18">
            <v>36494</v>
          </cell>
          <cell r="B18" t="str">
            <v>Smirnoff Red</v>
          </cell>
          <cell r="C18">
            <v>10.23</v>
          </cell>
          <cell r="D18" t="str">
            <v>Euro</v>
          </cell>
          <cell r="E18">
            <v>9.74</v>
          </cell>
          <cell r="F18">
            <v>0.49349999999999994</v>
          </cell>
          <cell r="G18">
            <v>-3.4999999999997256E-3</v>
          </cell>
          <cell r="J18">
            <v>10.233499999999999</v>
          </cell>
          <cell r="K18">
            <v>2.9</v>
          </cell>
          <cell r="L18">
            <v>13.1335</v>
          </cell>
        </row>
        <row r="19">
          <cell r="A19">
            <v>36495</v>
          </cell>
          <cell r="B19" t="str">
            <v>Smirnoff Red</v>
          </cell>
          <cell r="C19">
            <v>11.69</v>
          </cell>
          <cell r="D19" t="str">
            <v>Euro</v>
          </cell>
          <cell r="E19">
            <v>11.13</v>
          </cell>
          <cell r="F19">
            <v>0.54989999999999994</v>
          </cell>
          <cell r="G19">
            <v>1.0099999999998777E-2</v>
          </cell>
          <cell r="J19">
            <v>11.6799</v>
          </cell>
          <cell r="K19">
            <v>2.9</v>
          </cell>
          <cell r="L19">
            <v>14.5799</v>
          </cell>
        </row>
        <row r="20">
          <cell r="A20">
            <v>36499</v>
          </cell>
          <cell r="B20" t="str">
            <v>Smirnoff Red</v>
          </cell>
          <cell r="C20">
            <v>7.74</v>
          </cell>
          <cell r="D20" t="str">
            <v>Euro</v>
          </cell>
          <cell r="E20">
            <v>7.37</v>
          </cell>
          <cell r="F20">
            <v>0.33839999999999998</v>
          </cell>
          <cell r="G20">
            <v>3.1600000000000128E-2</v>
          </cell>
          <cell r="J20">
            <v>7.7084000000000001</v>
          </cell>
          <cell r="K20">
            <v>2.9</v>
          </cell>
          <cell r="L20">
            <v>10.6084</v>
          </cell>
        </row>
        <row r="21">
          <cell r="A21">
            <v>36500</v>
          </cell>
          <cell r="B21" t="str">
            <v>Smirnoff Red</v>
          </cell>
          <cell r="C21">
            <v>11.82</v>
          </cell>
          <cell r="D21" t="str">
            <v>Euro</v>
          </cell>
          <cell r="E21">
            <v>11.26</v>
          </cell>
          <cell r="F21">
            <v>0.19740000000000002</v>
          </cell>
          <cell r="G21">
            <v>0.36260000000000048</v>
          </cell>
          <cell r="J21">
            <v>11.4574</v>
          </cell>
          <cell r="K21">
            <v>2.9</v>
          </cell>
          <cell r="L21">
            <v>14.3574</v>
          </cell>
        </row>
        <row r="22">
          <cell r="A22">
            <v>36501</v>
          </cell>
          <cell r="B22" t="str">
            <v>Smirnoff Red</v>
          </cell>
          <cell r="C22">
            <v>13.55</v>
          </cell>
          <cell r="D22" t="str">
            <v>Euro</v>
          </cell>
          <cell r="E22">
            <v>12.9</v>
          </cell>
          <cell r="F22">
            <v>0.33839999999999998</v>
          </cell>
          <cell r="G22">
            <v>0.3115999999999986</v>
          </cell>
          <cell r="J22">
            <v>13.238400000000002</v>
          </cell>
          <cell r="K22">
            <v>2.9</v>
          </cell>
          <cell r="L22">
            <v>16.138400000000001</v>
          </cell>
        </row>
        <row r="23">
          <cell r="A23">
            <v>48960</v>
          </cell>
          <cell r="B23" t="str">
            <v>Smirnoff Red</v>
          </cell>
          <cell r="C23">
            <v>33.590000000000003</v>
          </cell>
          <cell r="D23" t="str">
            <v>Euro</v>
          </cell>
          <cell r="E23">
            <v>13.693214999999999</v>
          </cell>
          <cell r="F23">
            <v>3.1302000000000003</v>
          </cell>
          <cell r="G23">
            <v>16.766585000000006</v>
          </cell>
          <cell r="J23">
            <v>16.823414999999997</v>
          </cell>
          <cell r="K23">
            <v>2.9</v>
          </cell>
          <cell r="L23">
            <v>19.723414999999996</v>
          </cell>
        </row>
        <row r="24">
          <cell r="A24">
            <v>53310</v>
          </cell>
          <cell r="B24" t="str">
            <v>Pimms</v>
          </cell>
          <cell r="C24">
            <v>34.299999999999997</v>
          </cell>
          <cell r="D24" t="str">
            <v>Euro</v>
          </cell>
          <cell r="E24">
            <v>5.1746999999999996</v>
          </cell>
          <cell r="F24">
            <v>0.40889999999999993</v>
          </cell>
          <cell r="G24">
            <v>28.716399999999997</v>
          </cell>
          <cell r="J24">
            <v>5.5836000000000006</v>
          </cell>
          <cell r="K24">
            <v>2.9</v>
          </cell>
          <cell r="L24">
            <v>8.4836000000000009</v>
          </cell>
        </row>
        <row r="25">
          <cell r="A25">
            <v>53311</v>
          </cell>
          <cell r="B25" t="str">
            <v>Pimms</v>
          </cell>
          <cell r="C25">
            <v>68.599999999999994</v>
          </cell>
          <cell r="D25" t="str">
            <v>Euro</v>
          </cell>
          <cell r="E25">
            <v>9.9687000000000001</v>
          </cell>
          <cell r="F25">
            <v>0.83189999999999986</v>
          </cell>
          <cell r="G25">
            <v>57.799399999999999</v>
          </cell>
          <cell r="J25">
            <v>10.800599999999996</v>
          </cell>
          <cell r="K25">
            <v>2.9</v>
          </cell>
          <cell r="L25">
            <v>13.700599999999996</v>
          </cell>
        </row>
        <row r="26">
          <cell r="A26">
            <v>53999</v>
          </cell>
          <cell r="B26" t="str">
            <v>Haig Gold Label</v>
          </cell>
          <cell r="C26">
            <v>53.6</v>
          </cell>
          <cell r="D26" t="str">
            <v>Euro</v>
          </cell>
          <cell r="E26">
            <v>17.441699999999997</v>
          </cell>
          <cell r="F26">
            <v>0.83189999999999986</v>
          </cell>
          <cell r="G26">
            <v>35.326400000000007</v>
          </cell>
          <cell r="J26">
            <v>18.273599999999995</v>
          </cell>
          <cell r="K26">
            <v>2.9</v>
          </cell>
          <cell r="L26">
            <v>21.173599999999993</v>
          </cell>
        </row>
        <row r="27">
          <cell r="A27">
            <v>54806</v>
          </cell>
          <cell r="B27" t="str">
            <v>Gordons Gin</v>
          </cell>
          <cell r="C27">
            <v>33.840000000000003</v>
          </cell>
          <cell r="D27" t="str">
            <v>Euro</v>
          </cell>
          <cell r="E27">
            <v>29.779199999999999</v>
          </cell>
          <cell r="F27">
            <v>0.94469999999999998</v>
          </cell>
          <cell r="G27">
            <v>3.1161000000000039</v>
          </cell>
          <cell r="J27">
            <v>30.7239</v>
          </cell>
          <cell r="K27">
            <v>2.9</v>
          </cell>
          <cell r="L27">
            <v>33.623899999999999</v>
          </cell>
        </row>
        <row r="28">
          <cell r="A28">
            <v>54942</v>
          </cell>
          <cell r="B28" t="str">
            <v>Pimms</v>
          </cell>
          <cell r="C28">
            <v>98</v>
          </cell>
          <cell r="D28" t="str">
            <v>Euro</v>
          </cell>
          <cell r="E28">
            <v>17.540399999999998</v>
          </cell>
          <cell r="F28">
            <v>1.1843999999999999</v>
          </cell>
          <cell r="G28">
            <v>79.275199999999998</v>
          </cell>
          <cell r="J28">
            <v>18.724800000000002</v>
          </cell>
          <cell r="K28">
            <v>2.9</v>
          </cell>
          <cell r="L28">
            <v>21.6248</v>
          </cell>
        </row>
        <row r="29">
          <cell r="A29">
            <v>55164</v>
          </cell>
          <cell r="B29" t="str">
            <v>Dimple Pinch</v>
          </cell>
          <cell r="C29">
            <v>98.44</v>
          </cell>
          <cell r="D29" t="str">
            <v>Euro</v>
          </cell>
          <cell r="E29">
            <v>16.7226</v>
          </cell>
          <cell r="F29">
            <v>0.40889999999999993</v>
          </cell>
          <cell r="G29">
            <v>81.308499999999995</v>
          </cell>
          <cell r="J29">
            <v>17.131500000000003</v>
          </cell>
          <cell r="K29">
            <v>2.9</v>
          </cell>
          <cell r="L29">
            <v>20.031500000000001</v>
          </cell>
        </row>
        <row r="30">
          <cell r="A30">
            <v>56364</v>
          </cell>
          <cell r="B30" t="str">
            <v>Gordons Gin</v>
          </cell>
          <cell r="C30">
            <v>29.61</v>
          </cell>
          <cell r="D30" t="str">
            <v>Euro</v>
          </cell>
          <cell r="E30">
            <v>15.524099999999999</v>
          </cell>
          <cell r="F30">
            <v>0.83189999999999986</v>
          </cell>
          <cell r="G30">
            <v>13.254000000000001</v>
          </cell>
          <cell r="J30">
            <v>16.355999999999998</v>
          </cell>
          <cell r="K30">
            <v>2.9</v>
          </cell>
          <cell r="L30">
            <v>19.255999999999997</v>
          </cell>
        </row>
        <row r="31">
          <cell r="A31">
            <v>56914</v>
          </cell>
          <cell r="B31" t="str">
            <v>Johnnie Walker Red Label</v>
          </cell>
          <cell r="C31">
            <v>32.71</v>
          </cell>
          <cell r="D31" t="str">
            <v>Euro</v>
          </cell>
          <cell r="E31">
            <v>16.243199999999998</v>
          </cell>
          <cell r="F31">
            <v>1.1843999999999999</v>
          </cell>
          <cell r="G31">
            <v>15.282400000000003</v>
          </cell>
          <cell r="J31">
            <v>17.427599999999998</v>
          </cell>
          <cell r="K31">
            <v>2.9</v>
          </cell>
          <cell r="L31">
            <v>20.327599999999997</v>
          </cell>
        </row>
        <row r="32">
          <cell r="A32">
            <v>57097</v>
          </cell>
          <cell r="B32" t="str">
            <v>Johnnie Walker Red Label</v>
          </cell>
          <cell r="C32">
            <v>2.62</v>
          </cell>
          <cell r="D32" t="str">
            <v>Euro</v>
          </cell>
          <cell r="E32">
            <v>33.840000000000003</v>
          </cell>
          <cell r="F32">
            <v>0.94469999999999998</v>
          </cell>
          <cell r="G32">
            <v>-32.164699999999996</v>
          </cell>
          <cell r="J32">
            <v>34.784699999999994</v>
          </cell>
          <cell r="K32">
            <v>2.9</v>
          </cell>
          <cell r="L32">
            <v>37.684699999999992</v>
          </cell>
        </row>
        <row r="33">
          <cell r="A33">
            <v>57142</v>
          </cell>
          <cell r="B33" t="str">
            <v>Johnnie Walker Red Label</v>
          </cell>
          <cell r="C33">
            <v>11.45</v>
          </cell>
          <cell r="D33" t="str">
            <v>Euro</v>
          </cell>
          <cell r="E33">
            <v>8.6997</v>
          </cell>
          <cell r="F33">
            <v>0.40889999999999993</v>
          </cell>
          <cell r="G33">
            <v>2.3413999999999993</v>
          </cell>
          <cell r="J33">
            <v>9.1085999999999991</v>
          </cell>
          <cell r="K33">
            <v>2.9</v>
          </cell>
          <cell r="L33">
            <v>12.008599999999999</v>
          </cell>
        </row>
        <row r="34">
          <cell r="A34">
            <v>57678</v>
          </cell>
          <cell r="B34" t="str">
            <v>Johnnie Walker Black Label</v>
          </cell>
          <cell r="C34">
            <v>32.71</v>
          </cell>
          <cell r="D34" t="str">
            <v>Euro</v>
          </cell>
          <cell r="E34">
            <v>29.285699999999999</v>
          </cell>
          <cell r="F34">
            <v>1.1843999999999999</v>
          </cell>
          <cell r="G34">
            <v>2.2399000000000022</v>
          </cell>
          <cell r="J34">
            <v>30.470099999999999</v>
          </cell>
          <cell r="K34">
            <v>2.9</v>
          </cell>
          <cell r="L34">
            <v>33.370100000000001</v>
          </cell>
        </row>
        <row r="35">
          <cell r="A35">
            <v>57679</v>
          </cell>
          <cell r="B35" t="str">
            <v>Johnnie Walker Black Label</v>
          </cell>
          <cell r="C35">
            <v>32.71</v>
          </cell>
          <cell r="D35" t="str">
            <v>Euro</v>
          </cell>
          <cell r="E35">
            <v>28.792200000000001</v>
          </cell>
          <cell r="F35">
            <v>1.1843999999999999</v>
          </cell>
          <cell r="G35">
            <v>2.7333999999999996</v>
          </cell>
          <cell r="J35">
            <v>29.976600000000001</v>
          </cell>
          <cell r="K35">
            <v>2.9</v>
          </cell>
          <cell r="L35">
            <v>32.876600000000003</v>
          </cell>
        </row>
        <row r="36">
          <cell r="A36">
            <v>57692</v>
          </cell>
          <cell r="B36" t="str">
            <v>Johnnie Walker Black Label</v>
          </cell>
          <cell r="C36">
            <v>22.9</v>
          </cell>
          <cell r="D36" t="str">
            <v>Euro</v>
          </cell>
          <cell r="E36">
            <v>15.552299999999999</v>
          </cell>
          <cell r="F36">
            <v>0.83189999999999986</v>
          </cell>
          <cell r="G36">
            <v>6.5157999999999996</v>
          </cell>
          <cell r="J36">
            <v>16.3842</v>
          </cell>
          <cell r="K36">
            <v>2.9</v>
          </cell>
          <cell r="L36">
            <v>19.284199999999998</v>
          </cell>
        </row>
        <row r="37">
          <cell r="A37">
            <v>57695</v>
          </cell>
          <cell r="B37" t="str">
            <v>Johnnie Walker Black Label</v>
          </cell>
          <cell r="C37">
            <v>57.83</v>
          </cell>
          <cell r="D37" t="str">
            <v>Euro</v>
          </cell>
          <cell r="E37">
            <v>7.5011999999999999</v>
          </cell>
          <cell r="F37">
            <v>0.40889999999999993</v>
          </cell>
          <cell r="G37">
            <v>49.919899999999998</v>
          </cell>
          <cell r="J37">
            <v>7.9100999999999999</v>
          </cell>
          <cell r="K37">
            <v>2.9</v>
          </cell>
          <cell r="L37">
            <v>10.8101</v>
          </cell>
        </row>
        <row r="38">
          <cell r="A38">
            <v>57866</v>
          </cell>
          <cell r="B38" t="str">
            <v>Johnnie Walker Black Label</v>
          </cell>
          <cell r="C38">
            <v>32.71</v>
          </cell>
          <cell r="D38" t="str">
            <v>Euro</v>
          </cell>
          <cell r="E38">
            <v>19.697700000000001</v>
          </cell>
          <cell r="F38">
            <v>1.1843999999999999</v>
          </cell>
          <cell r="G38">
            <v>11.8279</v>
          </cell>
          <cell r="J38">
            <v>20.882100000000001</v>
          </cell>
          <cell r="K38">
            <v>2.9</v>
          </cell>
          <cell r="L38">
            <v>23.7821</v>
          </cell>
        </row>
        <row r="39">
          <cell r="A39">
            <v>58272</v>
          </cell>
          <cell r="B39" t="str">
            <v>Johnnie Walker Malt</v>
          </cell>
          <cell r="C39">
            <v>11.45</v>
          </cell>
          <cell r="D39" t="str">
            <v>Euro</v>
          </cell>
          <cell r="E39">
            <v>15.8484</v>
          </cell>
          <cell r="F39">
            <v>0.40889999999999993</v>
          </cell>
          <cell r="G39">
            <v>-4.8073000000000006</v>
          </cell>
          <cell r="J39">
            <v>16.257300000000001</v>
          </cell>
          <cell r="K39">
            <v>2.9</v>
          </cell>
          <cell r="L39">
            <v>19.157299999999999</v>
          </cell>
        </row>
        <row r="40">
          <cell r="A40">
            <v>58454</v>
          </cell>
          <cell r="B40" t="str">
            <v>Gordons Gin</v>
          </cell>
          <cell r="C40">
            <v>42.3</v>
          </cell>
          <cell r="D40" t="str">
            <v>Euro</v>
          </cell>
          <cell r="E40">
            <v>10.1379</v>
          </cell>
          <cell r="F40">
            <v>1.1843999999999999</v>
          </cell>
          <cell r="G40">
            <v>30.977699999999995</v>
          </cell>
          <cell r="J40">
            <v>11.322300000000002</v>
          </cell>
          <cell r="K40">
            <v>2.9</v>
          </cell>
          <cell r="L40">
            <v>14.222300000000002</v>
          </cell>
        </row>
        <row r="41">
          <cell r="A41">
            <v>59178</v>
          </cell>
          <cell r="B41" t="str">
            <v>Smirnoff Black</v>
          </cell>
          <cell r="C41">
            <v>12.71</v>
          </cell>
          <cell r="D41" t="str">
            <v>Euro</v>
          </cell>
          <cell r="E41">
            <v>14.128199999999998</v>
          </cell>
          <cell r="F41">
            <v>0.40889999999999993</v>
          </cell>
          <cell r="G41">
            <v>-1.8270999999999971</v>
          </cell>
          <cell r="J41">
            <v>14.537099999999999</v>
          </cell>
          <cell r="K41">
            <v>2.9</v>
          </cell>
          <cell r="L41">
            <v>17.437099999999997</v>
          </cell>
        </row>
        <row r="42">
          <cell r="A42">
            <v>62367</v>
          </cell>
          <cell r="B42" t="str">
            <v>Gordons Gin</v>
          </cell>
          <cell r="C42">
            <v>42.3</v>
          </cell>
          <cell r="D42" t="str">
            <v>Euro</v>
          </cell>
          <cell r="E42">
            <v>19.331099999999999</v>
          </cell>
          <cell r="F42">
            <v>1.1843999999999999</v>
          </cell>
          <cell r="G42">
            <v>21.784499999999998</v>
          </cell>
          <cell r="J42">
            <v>20.515499999999999</v>
          </cell>
          <cell r="K42">
            <v>2.9</v>
          </cell>
          <cell r="L42">
            <v>23.415499999999998</v>
          </cell>
        </row>
        <row r="43">
          <cell r="A43">
            <v>70614</v>
          </cell>
          <cell r="B43" t="str">
            <v>Smirnoff Ice</v>
          </cell>
          <cell r="C43">
            <v>20.84</v>
          </cell>
          <cell r="D43" t="str">
            <v>Euro</v>
          </cell>
          <cell r="E43">
            <v>4.59</v>
          </cell>
          <cell r="F43">
            <v>0.62039999999999995</v>
          </cell>
          <cell r="G43">
            <v>15.6296</v>
          </cell>
          <cell r="J43">
            <v>5.2103999999999999</v>
          </cell>
          <cell r="K43">
            <v>2.9</v>
          </cell>
          <cell r="L43">
            <v>8.1104000000000003</v>
          </cell>
        </row>
        <row r="44">
          <cell r="A44">
            <v>70617</v>
          </cell>
          <cell r="B44" t="str">
            <v>Smirnoff Ice</v>
          </cell>
          <cell r="C44">
            <v>20.84</v>
          </cell>
          <cell r="D44" t="str">
            <v>Euro</v>
          </cell>
          <cell r="E44">
            <v>5.08</v>
          </cell>
          <cell r="F44">
            <v>0.62039999999999995</v>
          </cell>
          <cell r="G44">
            <v>15.1396</v>
          </cell>
          <cell r="J44">
            <v>5.7004000000000001</v>
          </cell>
          <cell r="K44">
            <v>2.9</v>
          </cell>
          <cell r="L44">
            <v>8.6004000000000005</v>
          </cell>
        </row>
        <row r="45">
          <cell r="A45">
            <v>71163</v>
          </cell>
          <cell r="B45" t="str">
            <v>Smirnoff Red</v>
          </cell>
          <cell r="C45">
            <v>67.180000000000007</v>
          </cell>
          <cell r="D45" t="str">
            <v>Euro</v>
          </cell>
          <cell r="E45">
            <v>16.581599999999998</v>
          </cell>
          <cell r="F45">
            <v>1.1843999999999999</v>
          </cell>
          <cell r="G45">
            <v>49.414000000000016</v>
          </cell>
          <cell r="J45">
            <v>17.765999999999991</v>
          </cell>
          <cell r="K45">
            <v>2.9</v>
          </cell>
          <cell r="L45">
            <v>20.66599999999999</v>
          </cell>
        </row>
        <row r="46">
          <cell r="A46">
            <v>71825</v>
          </cell>
          <cell r="B46" t="str">
            <v>Baileys Original</v>
          </cell>
          <cell r="C46">
            <v>39.08</v>
          </cell>
          <cell r="D46" t="str">
            <v>Euro</v>
          </cell>
          <cell r="E46">
            <v>15.01</v>
          </cell>
          <cell r="F46">
            <v>0.16919999999999999</v>
          </cell>
          <cell r="G46">
            <v>23.9008</v>
          </cell>
          <cell r="J46">
            <v>15.179199999999998</v>
          </cell>
          <cell r="K46">
            <v>2.9</v>
          </cell>
          <cell r="L46">
            <v>18.079199999999997</v>
          </cell>
        </row>
        <row r="47">
          <cell r="A47">
            <v>72282</v>
          </cell>
          <cell r="B47" t="str">
            <v>Goldschlager</v>
          </cell>
          <cell r="C47">
            <v>36.82</v>
          </cell>
          <cell r="D47" t="str">
            <v>Euro</v>
          </cell>
          <cell r="E47">
            <v>25.69</v>
          </cell>
          <cell r="F47">
            <v>1.1421000000000001</v>
          </cell>
          <cell r="G47">
            <v>9.9879000000000033</v>
          </cell>
          <cell r="J47">
            <v>26.832099999999997</v>
          </cell>
          <cell r="K47">
            <v>2.9</v>
          </cell>
          <cell r="L47">
            <v>29.732099999999996</v>
          </cell>
        </row>
        <row r="48">
          <cell r="A48">
            <v>72336</v>
          </cell>
          <cell r="B48" t="str">
            <v>Smirnoff Ice</v>
          </cell>
          <cell r="C48">
            <v>20.84</v>
          </cell>
          <cell r="D48" t="str">
            <v>Euro</v>
          </cell>
          <cell r="E48">
            <v>5.04</v>
          </cell>
          <cell r="F48">
            <v>0.62039999999999995</v>
          </cell>
          <cell r="G48">
            <v>15.179600000000001</v>
          </cell>
          <cell r="J48">
            <v>5.6603999999999992</v>
          </cell>
          <cell r="K48">
            <v>2.9</v>
          </cell>
          <cell r="L48">
            <v>8.5603999999999996</v>
          </cell>
        </row>
        <row r="49">
          <cell r="A49">
            <v>72821</v>
          </cell>
          <cell r="B49" t="str">
            <v>Smirnoff Ice</v>
          </cell>
          <cell r="C49">
            <v>25</v>
          </cell>
          <cell r="D49" t="str">
            <v>Euro</v>
          </cell>
          <cell r="E49">
            <v>6.41</v>
          </cell>
          <cell r="F49">
            <v>0.74729999999999996</v>
          </cell>
          <cell r="G49">
            <v>17.842700000000001</v>
          </cell>
          <cell r="J49">
            <v>7.1572999999999993</v>
          </cell>
          <cell r="K49">
            <v>2.9</v>
          </cell>
          <cell r="L49">
            <v>10.0573</v>
          </cell>
        </row>
        <row r="50">
          <cell r="A50">
            <v>72962</v>
          </cell>
          <cell r="B50" t="str">
            <v>Smirnoff Red</v>
          </cell>
          <cell r="C50">
            <v>33.590000000000003</v>
          </cell>
          <cell r="D50" t="str">
            <v>Euro</v>
          </cell>
          <cell r="E50">
            <v>17.818874999999998</v>
          </cell>
          <cell r="F50">
            <v>3.1302000000000003</v>
          </cell>
          <cell r="G50">
            <v>12.640925000000005</v>
          </cell>
          <cell r="J50">
            <v>20.949075000000001</v>
          </cell>
          <cell r="K50">
            <v>2.9</v>
          </cell>
          <cell r="L50">
            <v>23.849074999999999</v>
          </cell>
        </row>
        <row r="51">
          <cell r="A51">
            <v>74177</v>
          </cell>
          <cell r="B51" t="str">
            <v>Smirnoff Ice</v>
          </cell>
          <cell r="C51">
            <v>20.84</v>
          </cell>
          <cell r="D51" t="str">
            <v>Euro</v>
          </cell>
          <cell r="E51">
            <v>4.59</v>
          </cell>
          <cell r="F51">
            <v>0.62039999999999995</v>
          </cell>
          <cell r="G51">
            <v>15.6296</v>
          </cell>
          <cell r="J51">
            <v>5.2103999999999999</v>
          </cell>
          <cell r="K51">
            <v>2.9</v>
          </cell>
          <cell r="L51">
            <v>8.1104000000000003</v>
          </cell>
        </row>
        <row r="52">
          <cell r="A52">
            <v>74268</v>
          </cell>
          <cell r="B52" t="str">
            <v>Talisker</v>
          </cell>
          <cell r="C52">
            <v>140.63</v>
          </cell>
          <cell r="D52" t="str">
            <v>Euro</v>
          </cell>
          <cell r="E52">
            <v>19.739999999999998</v>
          </cell>
          <cell r="F52">
            <v>0.59219999999999995</v>
          </cell>
          <cell r="G52">
            <v>120.2978</v>
          </cell>
          <cell r="J52">
            <v>20.3322</v>
          </cell>
          <cell r="K52">
            <v>2.9</v>
          </cell>
          <cell r="L52">
            <v>23.232199999999999</v>
          </cell>
        </row>
        <row r="53">
          <cell r="A53">
            <v>74890</v>
          </cell>
          <cell r="B53" t="str">
            <v>Gilbeys Gin</v>
          </cell>
          <cell r="C53">
            <v>44.62</v>
          </cell>
          <cell r="D53" t="str">
            <v>Euro</v>
          </cell>
          <cell r="E53">
            <v>11.181299999999998</v>
          </cell>
          <cell r="F53">
            <v>1.1843999999999999</v>
          </cell>
          <cell r="G53">
            <v>32.254300000000001</v>
          </cell>
          <cell r="J53">
            <v>12.365699999999997</v>
          </cell>
          <cell r="K53">
            <v>2.9</v>
          </cell>
          <cell r="L53">
            <v>15.265699999999997</v>
          </cell>
        </row>
        <row r="54">
          <cell r="A54">
            <v>74903</v>
          </cell>
          <cell r="B54" t="str">
            <v>Gilbeys Gin</v>
          </cell>
          <cell r="C54">
            <v>33.46</v>
          </cell>
          <cell r="D54" t="str">
            <v>Euro</v>
          </cell>
          <cell r="E54">
            <v>12.224699999999999</v>
          </cell>
          <cell r="F54">
            <v>0.88829999999999998</v>
          </cell>
          <cell r="G54">
            <v>20.347000000000001</v>
          </cell>
          <cell r="J54">
            <v>13.113</v>
          </cell>
          <cell r="K54">
            <v>2.9</v>
          </cell>
          <cell r="L54">
            <v>16.012999999999998</v>
          </cell>
        </row>
        <row r="55">
          <cell r="A55">
            <v>74906</v>
          </cell>
          <cell r="B55" t="str">
            <v>Gilbeys Gin</v>
          </cell>
          <cell r="C55">
            <v>33.46</v>
          </cell>
          <cell r="D55" t="str">
            <v>Euro</v>
          </cell>
          <cell r="E55">
            <v>12.365699999999999</v>
          </cell>
          <cell r="F55">
            <v>0.88829999999999998</v>
          </cell>
          <cell r="G55">
            <v>20.206000000000003</v>
          </cell>
          <cell r="J55">
            <v>13.253999999999998</v>
          </cell>
          <cell r="K55">
            <v>2.9</v>
          </cell>
          <cell r="L55">
            <v>16.153999999999996</v>
          </cell>
        </row>
        <row r="56">
          <cell r="A56">
            <v>75013</v>
          </cell>
          <cell r="B56" t="str">
            <v>Gilbeys Gin</v>
          </cell>
          <cell r="C56">
            <v>31.23</v>
          </cell>
          <cell r="D56" t="str">
            <v>Euro</v>
          </cell>
          <cell r="E56">
            <v>7.825499999999999</v>
          </cell>
          <cell r="F56">
            <v>0.83189999999999986</v>
          </cell>
          <cell r="G56">
            <v>22.572600000000001</v>
          </cell>
          <cell r="J56">
            <v>8.6573999999999991</v>
          </cell>
          <cell r="K56">
            <v>2.9</v>
          </cell>
          <cell r="L56">
            <v>11.557399999999999</v>
          </cell>
        </row>
        <row r="57">
          <cell r="A57">
            <v>75508</v>
          </cell>
          <cell r="B57" t="str">
            <v>Smirnoff Ice</v>
          </cell>
          <cell r="C57">
            <v>20.84</v>
          </cell>
          <cell r="D57" t="str">
            <v>Euro</v>
          </cell>
          <cell r="E57">
            <v>4.63</v>
          </cell>
          <cell r="F57">
            <v>0.62039999999999995</v>
          </cell>
          <cell r="G57">
            <v>15.589600000000001</v>
          </cell>
          <cell r="J57">
            <v>5.2503999999999991</v>
          </cell>
          <cell r="K57">
            <v>2.9</v>
          </cell>
          <cell r="L57">
            <v>8.1503999999999994</v>
          </cell>
        </row>
        <row r="58">
          <cell r="A58">
            <v>75509</v>
          </cell>
          <cell r="B58" t="str">
            <v>Smirnoff Ice</v>
          </cell>
          <cell r="C58">
            <v>20.84</v>
          </cell>
          <cell r="D58" t="str">
            <v>Euro</v>
          </cell>
          <cell r="E58">
            <v>5.08</v>
          </cell>
          <cell r="F58">
            <v>0.62039999999999995</v>
          </cell>
          <cell r="G58">
            <v>15.1396</v>
          </cell>
          <cell r="J58">
            <v>5.7004000000000001</v>
          </cell>
          <cell r="K58">
            <v>2.9</v>
          </cell>
          <cell r="L58">
            <v>8.6004000000000005</v>
          </cell>
        </row>
        <row r="59">
          <cell r="A59">
            <v>75588</v>
          </cell>
          <cell r="B59" t="str">
            <v>Gilbeys Gin</v>
          </cell>
          <cell r="C59">
            <v>31.23</v>
          </cell>
          <cell r="D59" t="str">
            <v>Euro</v>
          </cell>
          <cell r="E59">
            <v>8.4881999999999991</v>
          </cell>
          <cell r="F59">
            <v>0.83189999999999986</v>
          </cell>
          <cell r="G59">
            <v>21.9099</v>
          </cell>
          <cell r="J59">
            <v>9.3201000000000001</v>
          </cell>
          <cell r="K59">
            <v>2.9</v>
          </cell>
          <cell r="L59">
            <v>12.2201</v>
          </cell>
        </row>
        <row r="60">
          <cell r="A60">
            <v>75690</v>
          </cell>
          <cell r="B60" t="str">
            <v>Smirnoff Ice</v>
          </cell>
          <cell r="C60">
            <v>20.84</v>
          </cell>
          <cell r="D60" t="str">
            <v>Euro</v>
          </cell>
          <cell r="E60">
            <v>5.12</v>
          </cell>
          <cell r="F60">
            <v>0.62039999999999995</v>
          </cell>
          <cell r="G60">
            <v>15.099599999999999</v>
          </cell>
          <cell r="J60">
            <v>5.7404000000000011</v>
          </cell>
          <cell r="K60">
            <v>2.9</v>
          </cell>
          <cell r="L60">
            <v>8.6404000000000014</v>
          </cell>
        </row>
        <row r="61">
          <cell r="A61">
            <v>75891</v>
          </cell>
          <cell r="B61" t="str">
            <v>Cragganmore</v>
          </cell>
          <cell r="C61">
            <v>98.44</v>
          </cell>
          <cell r="D61" t="str">
            <v>Euro</v>
          </cell>
          <cell r="E61">
            <v>15.3408</v>
          </cell>
          <cell r="F61">
            <v>0.40889999999999993</v>
          </cell>
          <cell r="G61">
            <v>82.690299999999993</v>
          </cell>
          <cell r="J61">
            <v>15.749700000000004</v>
          </cell>
          <cell r="K61">
            <v>2.9</v>
          </cell>
          <cell r="L61">
            <v>18.649700000000003</v>
          </cell>
        </row>
        <row r="62">
          <cell r="A62">
            <v>75907</v>
          </cell>
          <cell r="B62" t="str">
            <v>Oban</v>
          </cell>
          <cell r="C62">
            <v>98.44</v>
          </cell>
          <cell r="D62" t="str">
            <v>Euro</v>
          </cell>
          <cell r="E62">
            <v>20.7834</v>
          </cell>
          <cell r="F62">
            <v>0.40889999999999993</v>
          </cell>
          <cell r="G62">
            <v>77.247699999999995</v>
          </cell>
          <cell r="J62">
            <v>21.192300000000003</v>
          </cell>
          <cell r="K62">
            <v>2.9</v>
          </cell>
          <cell r="L62">
            <v>24.092300000000002</v>
          </cell>
        </row>
        <row r="63">
          <cell r="A63">
            <v>75920</v>
          </cell>
          <cell r="B63" t="str">
            <v>Dalwhinnie</v>
          </cell>
          <cell r="C63">
            <v>98.44</v>
          </cell>
          <cell r="D63" t="str">
            <v>Euro</v>
          </cell>
          <cell r="E63">
            <v>17.187899999999999</v>
          </cell>
          <cell r="F63">
            <v>0.40889999999999993</v>
          </cell>
          <cell r="G63">
            <v>80.843199999999996</v>
          </cell>
          <cell r="J63">
            <v>17.596800000000002</v>
          </cell>
          <cell r="K63">
            <v>2.9</v>
          </cell>
          <cell r="L63">
            <v>20.4968</v>
          </cell>
        </row>
        <row r="64">
          <cell r="A64">
            <v>75934</v>
          </cell>
          <cell r="B64" t="str">
            <v>Glenkinchie</v>
          </cell>
          <cell r="C64">
            <v>98.44</v>
          </cell>
          <cell r="D64" t="str">
            <v>Euro</v>
          </cell>
          <cell r="E64">
            <v>18.738899999999997</v>
          </cell>
          <cell r="F64">
            <v>0.40889999999999993</v>
          </cell>
          <cell r="G64">
            <v>79.292199999999994</v>
          </cell>
          <cell r="J64">
            <v>19.147800000000004</v>
          </cell>
          <cell r="K64">
            <v>2.9</v>
          </cell>
          <cell r="L64">
            <v>22.047800000000002</v>
          </cell>
        </row>
        <row r="65">
          <cell r="A65">
            <v>75941</v>
          </cell>
          <cell r="B65" t="str">
            <v>Goldschlager</v>
          </cell>
          <cell r="C65">
            <v>32.21</v>
          </cell>
          <cell r="D65" t="str">
            <v>Euro</v>
          </cell>
          <cell r="E65">
            <v>10.48</v>
          </cell>
          <cell r="F65">
            <v>1.0010999999999999</v>
          </cell>
          <cell r="G65">
            <v>20.728899999999999</v>
          </cell>
          <cell r="J65">
            <v>11.481100000000001</v>
          </cell>
          <cell r="K65">
            <v>2.9</v>
          </cell>
          <cell r="L65">
            <v>14.381100000000002</v>
          </cell>
        </row>
        <row r="66">
          <cell r="A66">
            <v>75942</v>
          </cell>
          <cell r="B66" t="str">
            <v>Goldschlager</v>
          </cell>
          <cell r="C66">
            <v>36.82</v>
          </cell>
          <cell r="D66" t="str">
            <v>Euro</v>
          </cell>
          <cell r="E66">
            <v>26.14</v>
          </cell>
          <cell r="F66">
            <v>1.1421000000000001</v>
          </cell>
          <cell r="G66">
            <v>9.5378999999999969</v>
          </cell>
          <cell r="J66">
            <v>27.282100000000003</v>
          </cell>
          <cell r="K66">
            <v>2.9</v>
          </cell>
          <cell r="L66">
            <v>30.182100000000002</v>
          </cell>
        </row>
        <row r="67">
          <cell r="A67">
            <v>75949</v>
          </cell>
          <cell r="B67" t="str">
            <v>Lagavulin</v>
          </cell>
          <cell r="C67">
            <v>98.44</v>
          </cell>
          <cell r="D67" t="str">
            <v>Euro</v>
          </cell>
          <cell r="E67">
            <v>18.555599999999998</v>
          </cell>
          <cell r="F67">
            <v>0.40889999999999993</v>
          </cell>
          <cell r="G67">
            <v>79.475499999999997</v>
          </cell>
          <cell r="J67">
            <v>18.964500000000001</v>
          </cell>
          <cell r="K67">
            <v>2.9</v>
          </cell>
          <cell r="L67">
            <v>21.8645</v>
          </cell>
        </row>
        <row r="68">
          <cell r="A68">
            <v>82306</v>
          </cell>
          <cell r="B68" t="str">
            <v>Blossom Hill White</v>
          </cell>
          <cell r="C68">
            <v>28.16</v>
          </cell>
          <cell r="D68" t="str">
            <v>Euro</v>
          </cell>
          <cell r="E68">
            <v>11.606062499999998</v>
          </cell>
          <cell r="F68">
            <v>3.1302000000000003</v>
          </cell>
          <cell r="G68">
            <v>13.423737500000003</v>
          </cell>
          <cell r="J68">
            <v>14.736262499999997</v>
          </cell>
          <cell r="K68">
            <v>2.9</v>
          </cell>
          <cell r="L68">
            <v>17.636262499999997</v>
          </cell>
        </row>
        <row r="69">
          <cell r="A69">
            <v>82909</v>
          </cell>
          <cell r="B69" t="str">
            <v>Romana Sambuca</v>
          </cell>
          <cell r="C69">
            <v>39.840000000000003</v>
          </cell>
          <cell r="D69" t="str">
            <v>Euro</v>
          </cell>
          <cell r="E69">
            <v>9.67</v>
          </cell>
          <cell r="F69">
            <v>0</v>
          </cell>
          <cell r="G69">
            <v>30.17</v>
          </cell>
          <cell r="J69">
            <v>9.6700000000000017</v>
          </cell>
          <cell r="K69">
            <v>2.9</v>
          </cell>
          <cell r="L69">
            <v>12.570000000000002</v>
          </cell>
        </row>
        <row r="70">
          <cell r="A70">
            <v>83933</v>
          </cell>
          <cell r="B70" t="str">
            <v>Baileys Original</v>
          </cell>
          <cell r="C70">
            <v>133.65</v>
          </cell>
          <cell r="D70" t="str">
            <v>Euro</v>
          </cell>
          <cell r="E70">
            <v>31.33</v>
          </cell>
          <cell r="F70">
            <v>0.56399999999999995</v>
          </cell>
          <cell r="G70">
            <v>101.75600000000001</v>
          </cell>
          <cell r="J70">
            <v>31.893999999999991</v>
          </cell>
          <cell r="K70">
            <v>2.9</v>
          </cell>
          <cell r="L70">
            <v>34.79399999999999</v>
          </cell>
        </row>
        <row r="71">
          <cell r="A71">
            <v>83934</v>
          </cell>
          <cell r="B71" t="str">
            <v>Baileys Original</v>
          </cell>
          <cell r="C71">
            <v>82.06</v>
          </cell>
          <cell r="D71" t="str">
            <v>Euro</v>
          </cell>
          <cell r="E71">
            <v>18.88</v>
          </cell>
          <cell r="F71">
            <v>0.33839999999999998</v>
          </cell>
          <cell r="G71">
            <v>62.841600000000007</v>
          </cell>
          <cell r="J71">
            <v>19.218399999999995</v>
          </cell>
          <cell r="K71">
            <v>2.9</v>
          </cell>
          <cell r="L71">
            <v>22.118399999999994</v>
          </cell>
        </row>
        <row r="72">
          <cell r="A72">
            <v>83941</v>
          </cell>
          <cell r="B72" t="str">
            <v>Baileys Original</v>
          </cell>
          <cell r="C72">
            <v>82.06</v>
          </cell>
          <cell r="D72" t="str">
            <v>Euro</v>
          </cell>
          <cell r="E72">
            <v>22.51</v>
          </cell>
          <cell r="F72">
            <v>0.33839999999999998</v>
          </cell>
          <cell r="G72">
            <v>59.211599999999997</v>
          </cell>
          <cell r="J72">
            <v>22.848400000000005</v>
          </cell>
          <cell r="K72">
            <v>2.9</v>
          </cell>
          <cell r="L72">
            <v>25.748400000000004</v>
          </cell>
        </row>
        <row r="73">
          <cell r="A73">
            <v>83942</v>
          </cell>
          <cell r="B73" t="str">
            <v>Baileys Original</v>
          </cell>
          <cell r="C73">
            <v>41.03</v>
          </cell>
          <cell r="D73" t="str">
            <v>Euro</v>
          </cell>
          <cell r="E73">
            <v>12.48</v>
          </cell>
          <cell r="F73">
            <v>0.16919999999999999</v>
          </cell>
          <cell r="G73">
            <v>28.380800000000001</v>
          </cell>
          <cell r="J73">
            <v>12.6492</v>
          </cell>
          <cell r="K73">
            <v>2.9</v>
          </cell>
          <cell r="L73">
            <v>15.549200000000001</v>
          </cell>
        </row>
        <row r="74">
          <cell r="A74">
            <v>83945</v>
          </cell>
          <cell r="B74" t="str">
            <v>Baileys Original</v>
          </cell>
          <cell r="C74">
            <v>41.03</v>
          </cell>
          <cell r="D74" t="str">
            <v>Euro</v>
          </cell>
          <cell r="E74">
            <v>25.46</v>
          </cell>
          <cell r="F74">
            <v>0.16919999999999999</v>
          </cell>
          <cell r="G74">
            <v>15.4008</v>
          </cell>
          <cell r="J74">
            <v>25.629200000000001</v>
          </cell>
          <cell r="K74">
            <v>2.9</v>
          </cell>
          <cell r="L74">
            <v>28.529199999999999</v>
          </cell>
        </row>
        <row r="75">
          <cell r="A75">
            <v>88126</v>
          </cell>
          <cell r="B75" t="str">
            <v>Smirnoff Ice</v>
          </cell>
          <cell r="C75">
            <v>20.84</v>
          </cell>
          <cell r="D75" t="str">
            <v>Euro</v>
          </cell>
          <cell r="E75">
            <v>5.1100000000000003</v>
          </cell>
          <cell r="F75">
            <v>0.62039999999999995</v>
          </cell>
          <cell r="G75">
            <v>15.1096</v>
          </cell>
          <cell r="J75">
            <v>5.7303999999999995</v>
          </cell>
          <cell r="K75">
            <v>2.9</v>
          </cell>
          <cell r="L75">
            <v>8.6303999999999998</v>
          </cell>
        </row>
        <row r="76">
          <cell r="A76">
            <v>88706</v>
          </cell>
          <cell r="B76" t="str">
            <v>Goldschlager</v>
          </cell>
          <cell r="C76">
            <v>46.02</v>
          </cell>
          <cell r="D76" t="str">
            <v>Euro</v>
          </cell>
          <cell r="E76">
            <v>46.96</v>
          </cell>
          <cell r="F76">
            <v>1.4240999999999999</v>
          </cell>
          <cell r="G76">
            <v>-2.3640999999999979</v>
          </cell>
          <cell r="J76">
            <v>48.384100000000004</v>
          </cell>
          <cell r="K76">
            <v>2.9</v>
          </cell>
          <cell r="L76">
            <v>51.284100000000002</v>
          </cell>
        </row>
        <row r="77">
          <cell r="A77">
            <v>88710</v>
          </cell>
          <cell r="B77" t="str">
            <v>Goldschlager</v>
          </cell>
          <cell r="C77">
            <v>92.04</v>
          </cell>
          <cell r="D77" t="str">
            <v>Euro</v>
          </cell>
          <cell r="E77">
            <v>23.83</v>
          </cell>
          <cell r="F77">
            <v>2.8622999999999994</v>
          </cell>
          <cell r="G77">
            <v>65.347700000000003</v>
          </cell>
          <cell r="J77">
            <v>26.692300000000003</v>
          </cell>
          <cell r="K77">
            <v>2.9</v>
          </cell>
          <cell r="L77">
            <v>29.592300000000002</v>
          </cell>
        </row>
        <row r="78">
          <cell r="A78">
            <v>88865</v>
          </cell>
          <cell r="B78" t="str">
            <v>Talisker</v>
          </cell>
          <cell r="C78">
            <v>98.44</v>
          </cell>
          <cell r="D78" t="str">
            <v>Euro</v>
          </cell>
          <cell r="E78">
            <v>14.269199999999998</v>
          </cell>
          <cell r="F78">
            <v>0.40889999999999993</v>
          </cell>
          <cell r="G78">
            <v>83.761899999999997</v>
          </cell>
          <cell r="J78">
            <v>14.678100000000001</v>
          </cell>
          <cell r="K78">
            <v>2.9</v>
          </cell>
          <cell r="L78">
            <v>17.578099999999999</v>
          </cell>
        </row>
        <row r="79">
          <cell r="A79">
            <v>89020</v>
          </cell>
          <cell r="B79" t="str">
            <v>Haig Gold Label</v>
          </cell>
          <cell r="C79">
            <v>53.64</v>
          </cell>
          <cell r="D79" t="str">
            <v>Euro</v>
          </cell>
          <cell r="E79">
            <v>36.504899999999999</v>
          </cell>
          <cell r="F79">
            <v>0.83189999999999986</v>
          </cell>
          <cell r="G79">
            <v>16.3032</v>
          </cell>
          <cell r="J79">
            <v>37.336799999999997</v>
          </cell>
          <cell r="K79">
            <v>2.9</v>
          </cell>
          <cell r="L79">
            <v>40.236799999999995</v>
          </cell>
        </row>
        <row r="80">
          <cell r="A80">
            <v>89112</v>
          </cell>
          <cell r="B80" t="str">
            <v>Haig Gold Label</v>
          </cell>
          <cell r="C80">
            <v>61.3</v>
          </cell>
          <cell r="D80" t="str">
            <v>Euro</v>
          </cell>
          <cell r="E80">
            <v>30.8367</v>
          </cell>
          <cell r="F80">
            <v>0.94469999999999998</v>
          </cell>
          <cell r="G80">
            <v>29.518599999999996</v>
          </cell>
          <cell r="J80">
            <v>31.781400000000001</v>
          </cell>
          <cell r="K80">
            <v>2.9</v>
          </cell>
          <cell r="L80">
            <v>34.681400000000004</v>
          </cell>
        </row>
        <row r="81">
          <cell r="A81">
            <v>89699</v>
          </cell>
          <cell r="B81" t="str">
            <v>Gordons Gin</v>
          </cell>
          <cell r="C81">
            <v>29.611999999999998</v>
          </cell>
          <cell r="D81" t="str">
            <v>Euro</v>
          </cell>
          <cell r="E81">
            <v>11.7171</v>
          </cell>
          <cell r="F81">
            <v>0.83189999999999986</v>
          </cell>
          <cell r="G81">
            <v>17.062999999999999</v>
          </cell>
          <cell r="J81">
            <v>12.548999999999999</v>
          </cell>
          <cell r="K81">
            <v>2.9</v>
          </cell>
          <cell r="L81">
            <v>15.449</v>
          </cell>
        </row>
        <row r="82">
          <cell r="A82">
            <v>89833</v>
          </cell>
          <cell r="B82" t="str">
            <v>Gordons Gin</v>
          </cell>
          <cell r="C82">
            <v>42.3</v>
          </cell>
          <cell r="D82" t="str">
            <v>Euro</v>
          </cell>
          <cell r="E82">
            <v>14.931899999999999</v>
          </cell>
          <cell r="F82">
            <v>1.1843999999999999</v>
          </cell>
          <cell r="G82">
            <v>26.183699999999998</v>
          </cell>
          <cell r="J82">
            <v>16.116299999999999</v>
          </cell>
          <cell r="K82">
            <v>2.9</v>
          </cell>
          <cell r="L82">
            <v>19.016299999999998</v>
          </cell>
        </row>
        <row r="83">
          <cell r="A83">
            <v>95132</v>
          </cell>
          <cell r="B83" t="str">
            <v>Gordons Gin</v>
          </cell>
          <cell r="C83">
            <v>63.45</v>
          </cell>
          <cell r="D83" t="str">
            <v>Euro</v>
          </cell>
          <cell r="E83">
            <v>23.702099999999998</v>
          </cell>
          <cell r="F83">
            <v>1.7766</v>
          </cell>
          <cell r="G83">
            <v>37.971299999999999</v>
          </cell>
          <cell r="J83">
            <v>25.478700000000003</v>
          </cell>
          <cell r="K83">
            <v>2.9</v>
          </cell>
          <cell r="L83">
            <v>28.378700000000002</v>
          </cell>
        </row>
        <row r="84">
          <cell r="A84">
            <v>95136</v>
          </cell>
          <cell r="B84" t="str">
            <v>Johnnie Walker Malt</v>
          </cell>
          <cell r="C84">
            <v>32.71</v>
          </cell>
          <cell r="D84" t="str">
            <v>Euro</v>
          </cell>
          <cell r="E84">
            <v>37.040699999999994</v>
          </cell>
          <cell r="F84">
            <v>1.1843999999999999</v>
          </cell>
          <cell r="G84">
            <v>-5.5150999999999932</v>
          </cell>
          <cell r="J84">
            <v>38.225099999999998</v>
          </cell>
          <cell r="K84">
            <v>2.9</v>
          </cell>
          <cell r="L84">
            <v>41.125099999999996</v>
          </cell>
        </row>
        <row r="85">
          <cell r="A85">
            <v>100084</v>
          </cell>
          <cell r="B85" t="str">
            <v>Guinness Extra Stout</v>
          </cell>
          <cell r="C85">
            <v>123.67</v>
          </cell>
          <cell r="D85" t="str">
            <v>Euro</v>
          </cell>
          <cell r="E85">
            <v>69.118200000000002</v>
          </cell>
          <cell r="F85">
            <v>4.8080999999999996</v>
          </cell>
          <cell r="G85">
            <v>49.743700000000004</v>
          </cell>
          <cell r="J85">
            <v>73.926299999999998</v>
          </cell>
          <cell r="K85">
            <v>2.9</v>
          </cell>
          <cell r="L85">
            <v>76.826300000000003</v>
          </cell>
        </row>
        <row r="86">
          <cell r="A86">
            <v>100096</v>
          </cell>
          <cell r="B86" t="str">
            <v>Guinness Draught</v>
          </cell>
          <cell r="C86">
            <v>123.61</v>
          </cell>
          <cell r="D86" t="str">
            <v>Euro</v>
          </cell>
          <cell r="E86">
            <v>41.891100000000002</v>
          </cell>
          <cell r="F86">
            <v>4.8080999999999996</v>
          </cell>
          <cell r="G86">
            <v>76.910799999999995</v>
          </cell>
          <cell r="J86">
            <v>46.699200000000005</v>
          </cell>
          <cell r="K86">
            <v>2.9</v>
          </cell>
          <cell r="L86">
            <v>49.599200000000003</v>
          </cell>
        </row>
        <row r="87">
          <cell r="A87">
            <v>100969</v>
          </cell>
          <cell r="B87" t="str">
            <v>Macardles</v>
          </cell>
          <cell r="C87">
            <v>95.19</v>
          </cell>
          <cell r="D87" t="str">
            <v>Euro</v>
          </cell>
          <cell r="E87">
            <v>58.204799999999999</v>
          </cell>
          <cell r="F87">
            <v>4.8080999999999996</v>
          </cell>
          <cell r="G87">
            <v>32.177099999999996</v>
          </cell>
          <cell r="J87">
            <v>63.012900000000002</v>
          </cell>
          <cell r="K87">
            <v>2.9</v>
          </cell>
          <cell r="L87">
            <v>65.912900000000008</v>
          </cell>
        </row>
        <row r="88">
          <cell r="A88">
            <v>100971</v>
          </cell>
          <cell r="B88" t="str">
            <v>Satzenbrau</v>
          </cell>
          <cell r="C88">
            <v>146.58000000000001</v>
          </cell>
          <cell r="D88" t="str">
            <v>Euro</v>
          </cell>
          <cell r="E88">
            <v>63.971699999999991</v>
          </cell>
          <cell r="F88">
            <v>4.8080999999999996</v>
          </cell>
          <cell r="G88">
            <v>77.800200000000018</v>
          </cell>
          <cell r="J88">
            <v>68.779799999999994</v>
          </cell>
          <cell r="K88">
            <v>2.9</v>
          </cell>
          <cell r="L88">
            <v>71.6798</v>
          </cell>
        </row>
        <row r="89">
          <cell r="A89">
            <v>100973</v>
          </cell>
          <cell r="B89" t="str">
            <v>Hoffmans</v>
          </cell>
          <cell r="C89">
            <v>66.11</v>
          </cell>
          <cell r="D89" t="str">
            <v>Euro</v>
          </cell>
          <cell r="E89">
            <v>63.576900000000002</v>
          </cell>
          <cell r="F89">
            <v>4.8080999999999996</v>
          </cell>
          <cell r="G89">
            <v>-2.2749999999999999</v>
          </cell>
          <cell r="J89">
            <v>68.385000000000005</v>
          </cell>
          <cell r="K89">
            <v>2.9</v>
          </cell>
          <cell r="L89">
            <v>71.285000000000011</v>
          </cell>
        </row>
        <row r="90">
          <cell r="A90">
            <v>100974</v>
          </cell>
          <cell r="B90" t="str">
            <v>Kaliber</v>
          </cell>
          <cell r="C90">
            <v>170.98</v>
          </cell>
          <cell r="D90" t="str">
            <v>Euro</v>
          </cell>
          <cell r="E90">
            <v>80.045699999999997</v>
          </cell>
          <cell r="F90">
            <v>4.8080999999999996</v>
          </cell>
          <cell r="G90">
            <v>86.126199999999997</v>
          </cell>
          <cell r="J90">
            <v>84.853799999999993</v>
          </cell>
          <cell r="K90">
            <v>2.9</v>
          </cell>
          <cell r="L90">
            <v>87.753799999999998</v>
          </cell>
        </row>
        <row r="91">
          <cell r="A91">
            <v>100976</v>
          </cell>
          <cell r="B91" t="str">
            <v>Harp</v>
          </cell>
          <cell r="C91">
            <v>67.42</v>
          </cell>
          <cell r="D91" t="str">
            <v>Euro</v>
          </cell>
          <cell r="E91">
            <v>65.01509999999999</v>
          </cell>
          <cell r="F91">
            <v>4.8080999999999996</v>
          </cell>
          <cell r="G91">
            <v>-2.4031999999999876</v>
          </cell>
          <cell r="J91">
            <v>69.823199999999986</v>
          </cell>
          <cell r="K91">
            <v>2.9</v>
          </cell>
          <cell r="L91">
            <v>72.723199999999991</v>
          </cell>
        </row>
        <row r="92">
          <cell r="A92">
            <v>100977</v>
          </cell>
          <cell r="B92" t="str">
            <v>Hudson Blue</v>
          </cell>
          <cell r="C92">
            <v>86.53</v>
          </cell>
          <cell r="D92" t="str">
            <v>Euro</v>
          </cell>
          <cell r="E92">
            <v>92.002499999999998</v>
          </cell>
          <cell r="F92">
            <v>4.8080999999999996</v>
          </cell>
          <cell r="G92">
            <v>-10.280599999999996</v>
          </cell>
          <cell r="J92">
            <v>96.810599999999994</v>
          </cell>
          <cell r="K92">
            <v>2.9</v>
          </cell>
          <cell r="L92">
            <v>99.710599999999999</v>
          </cell>
        </row>
        <row r="93">
          <cell r="A93">
            <v>100984</v>
          </cell>
          <cell r="B93" t="str">
            <v>Budweiser</v>
          </cell>
          <cell r="C93">
            <v>78.540000000000006</v>
          </cell>
          <cell r="D93" t="str">
            <v>Euro</v>
          </cell>
          <cell r="E93">
            <v>45.105899999999998</v>
          </cell>
          <cell r="F93">
            <v>4.8080999999999996</v>
          </cell>
          <cell r="G93">
            <v>28.626000000000008</v>
          </cell>
          <cell r="J93">
            <v>49.914000000000001</v>
          </cell>
          <cell r="K93">
            <v>2.9</v>
          </cell>
          <cell r="L93">
            <v>52.814</v>
          </cell>
        </row>
        <row r="94">
          <cell r="A94">
            <v>100992</v>
          </cell>
          <cell r="B94" t="str">
            <v>Guinness Orginal</v>
          </cell>
          <cell r="C94">
            <v>123.67</v>
          </cell>
          <cell r="D94" t="str">
            <v>Euro</v>
          </cell>
          <cell r="E94">
            <v>52.226399999999998</v>
          </cell>
          <cell r="F94">
            <v>4.8080999999999996</v>
          </cell>
          <cell r="G94">
            <v>66.635500000000008</v>
          </cell>
          <cell r="J94">
            <v>57.034499999999994</v>
          </cell>
          <cell r="K94">
            <v>2.9</v>
          </cell>
          <cell r="L94">
            <v>59.934499999999993</v>
          </cell>
        </row>
        <row r="95">
          <cell r="A95">
            <v>100994</v>
          </cell>
          <cell r="B95" t="str">
            <v>Macardles</v>
          </cell>
          <cell r="C95">
            <v>95.19</v>
          </cell>
          <cell r="D95" t="str">
            <v>Euro</v>
          </cell>
          <cell r="E95">
            <v>57.7395</v>
          </cell>
          <cell r="F95">
            <v>4.8080999999999996</v>
          </cell>
          <cell r="G95">
            <v>32.642399999999995</v>
          </cell>
          <cell r="J95">
            <v>62.547600000000003</v>
          </cell>
          <cell r="K95">
            <v>2.9</v>
          </cell>
          <cell r="L95">
            <v>65.447600000000008</v>
          </cell>
        </row>
        <row r="96">
          <cell r="A96">
            <v>100998</v>
          </cell>
          <cell r="B96" t="str">
            <v>Carlsberg Special</v>
          </cell>
          <cell r="C96">
            <v>82.82</v>
          </cell>
          <cell r="D96" t="str">
            <v>Euro</v>
          </cell>
          <cell r="E96">
            <v>100.3215</v>
          </cell>
          <cell r="F96">
            <v>4.8080999999999996</v>
          </cell>
          <cell r="G96">
            <v>-22.309600000000007</v>
          </cell>
          <cell r="J96">
            <v>105.1296</v>
          </cell>
          <cell r="K96">
            <v>2.9</v>
          </cell>
          <cell r="L96">
            <v>108.0296</v>
          </cell>
        </row>
        <row r="97">
          <cell r="A97">
            <v>101000</v>
          </cell>
          <cell r="B97" t="str">
            <v>Guinness Orginal</v>
          </cell>
          <cell r="C97">
            <v>123.67</v>
          </cell>
          <cell r="D97" t="str">
            <v>Euro</v>
          </cell>
          <cell r="E97">
            <v>58.937999999999995</v>
          </cell>
          <cell r="F97">
            <v>4.8080999999999996</v>
          </cell>
          <cell r="G97">
            <v>59.923900000000003</v>
          </cell>
          <cell r="J97">
            <v>63.746099999999998</v>
          </cell>
          <cell r="K97">
            <v>2.9</v>
          </cell>
          <cell r="L97">
            <v>66.646100000000004</v>
          </cell>
        </row>
        <row r="98">
          <cell r="A98">
            <v>101003</v>
          </cell>
          <cell r="B98" t="str">
            <v>Macardles</v>
          </cell>
          <cell r="C98">
            <v>95.19</v>
          </cell>
          <cell r="D98" t="str">
            <v>Euro</v>
          </cell>
          <cell r="E98">
            <v>66.002099999999999</v>
          </cell>
          <cell r="F98">
            <v>4.8080999999999996</v>
          </cell>
          <cell r="G98">
            <v>24.379799999999999</v>
          </cell>
          <cell r="J98">
            <v>70.810199999999995</v>
          </cell>
          <cell r="K98">
            <v>2.9</v>
          </cell>
          <cell r="L98">
            <v>73.7102</v>
          </cell>
        </row>
        <row r="99">
          <cell r="A99">
            <v>101006</v>
          </cell>
          <cell r="B99" t="str">
            <v>Satzenbrau</v>
          </cell>
          <cell r="C99">
            <v>146.58000000000001</v>
          </cell>
          <cell r="D99" t="str">
            <v>Euro</v>
          </cell>
          <cell r="E99">
            <v>72.600899999999996</v>
          </cell>
          <cell r="F99">
            <v>4.8080999999999996</v>
          </cell>
          <cell r="G99">
            <v>69.171000000000021</v>
          </cell>
          <cell r="J99">
            <v>77.408999999999992</v>
          </cell>
          <cell r="K99">
            <v>2.9</v>
          </cell>
          <cell r="L99">
            <v>80.308999999999997</v>
          </cell>
        </row>
        <row r="100">
          <cell r="A100">
            <v>101022</v>
          </cell>
          <cell r="B100" t="str">
            <v>Carlsberg Lager</v>
          </cell>
          <cell r="C100">
            <v>82.82</v>
          </cell>
          <cell r="D100" t="str">
            <v>Euro</v>
          </cell>
          <cell r="E100">
            <v>75.308099999999996</v>
          </cell>
          <cell r="F100">
            <v>4.8080999999999996</v>
          </cell>
          <cell r="G100">
            <v>2.7037999999999975</v>
          </cell>
          <cell r="J100">
            <v>80.116199999999992</v>
          </cell>
          <cell r="K100">
            <v>2.9</v>
          </cell>
          <cell r="L100">
            <v>83.016199999999998</v>
          </cell>
        </row>
        <row r="101">
          <cell r="A101">
            <v>101029</v>
          </cell>
          <cell r="B101" t="str">
            <v>Kilkenny TCA</v>
          </cell>
          <cell r="C101">
            <v>134.72999999999999</v>
          </cell>
          <cell r="D101" t="str">
            <v>Euro</v>
          </cell>
          <cell r="E101">
            <v>69.75269999999999</v>
          </cell>
          <cell r="F101">
            <v>4.8080999999999996</v>
          </cell>
          <cell r="G101">
            <v>60.169200000000004</v>
          </cell>
          <cell r="J101">
            <v>74.560799999999986</v>
          </cell>
          <cell r="K101">
            <v>2.9</v>
          </cell>
          <cell r="L101">
            <v>77.460799999999992</v>
          </cell>
        </row>
        <row r="102">
          <cell r="A102">
            <v>101032</v>
          </cell>
          <cell r="B102" t="str">
            <v>Harp</v>
          </cell>
          <cell r="C102">
            <v>103.02</v>
          </cell>
          <cell r="D102" t="str">
            <v>Euro</v>
          </cell>
          <cell r="E102">
            <v>35.193599999999996</v>
          </cell>
          <cell r="F102">
            <v>4.8080999999999996</v>
          </cell>
          <cell r="G102">
            <v>63.018300000000011</v>
          </cell>
          <cell r="J102">
            <v>40.001699999999985</v>
          </cell>
          <cell r="K102">
            <v>2.9</v>
          </cell>
          <cell r="L102">
            <v>42.901699999999984</v>
          </cell>
        </row>
        <row r="103">
          <cell r="A103">
            <v>101033</v>
          </cell>
          <cell r="B103" t="str">
            <v>Harp</v>
          </cell>
          <cell r="C103">
            <v>103.02</v>
          </cell>
          <cell r="D103" t="str">
            <v>Euro</v>
          </cell>
          <cell r="E103">
            <v>29.920199999999998</v>
          </cell>
          <cell r="F103">
            <v>4.8080999999999996</v>
          </cell>
          <cell r="G103">
            <v>68.291700000000006</v>
          </cell>
          <cell r="J103">
            <v>34.72829999999999</v>
          </cell>
          <cell r="K103">
            <v>2.9</v>
          </cell>
          <cell r="L103">
            <v>37.628299999999989</v>
          </cell>
        </row>
        <row r="104">
          <cell r="A104">
            <v>101035</v>
          </cell>
          <cell r="B104" t="str">
            <v>Carlsberg Lager</v>
          </cell>
          <cell r="C104">
            <v>97.52</v>
          </cell>
          <cell r="D104" t="str">
            <v>Euro</v>
          </cell>
          <cell r="E104">
            <v>34.587299999999999</v>
          </cell>
          <cell r="F104">
            <v>4.8080999999999996</v>
          </cell>
          <cell r="G104">
            <v>58.124600000000001</v>
          </cell>
          <cell r="J104">
            <v>39.395399999999995</v>
          </cell>
          <cell r="K104">
            <v>2.9</v>
          </cell>
          <cell r="L104">
            <v>42.295399999999994</v>
          </cell>
        </row>
        <row r="105">
          <cell r="A105">
            <v>101037</v>
          </cell>
          <cell r="B105" t="str">
            <v>Macardles</v>
          </cell>
          <cell r="C105">
            <v>49.48</v>
          </cell>
          <cell r="D105" t="str">
            <v>Euro</v>
          </cell>
          <cell r="E105">
            <v>31.1892</v>
          </cell>
          <cell r="F105">
            <v>4.8080999999999996</v>
          </cell>
          <cell r="G105">
            <v>13.482699999999998</v>
          </cell>
          <cell r="J105">
            <v>35.997299999999996</v>
          </cell>
          <cell r="K105">
            <v>2.9</v>
          </cell>
          <cell r="L105">
            <v>38.897299999999994</v>
          </cell>
        </row>
        <row r="106">
          <cell r="A106">
            <v>101038</v>
          </cell>
          <cell r="B106" t="str">
            <v>Smithwicks</v>
          </cell>
          <cell r="C106">
            <v>115.17</v>
          </cell>
          <cell r="D106" t="str">
            <v>Euro</v>
          </cell>
          <cell r="E106">
            <v>31.217399999999998</v>
          </cell>
          <cell r="F106">
            <v>4.8080999999999996</v>
          </cell>
          <cell r="G106">
            <v>79.144500000000008</v>
          </cell>
          <cell r="J106">
            <v>36.025499999999994</v>
          </cell>
          <cell r="K106">
            <v>2.9</v>
          </cell>
          <cell r="L106">
            <v>38.925499999999992</v>
          </cell>
        </row>
        <row r="107">
          <cell r="A107">
            <v>101044</v>
          </cell>
          <cell r="B107" t="str">
            <v>Guinness Irish Stout</v>
          </cell>
          <cell r="C107">
            <v>104.66</v>
          </cell>
          <cell r="D107" t="str">
            <v>Euro</v>
          </cell>
          <cell r="E107">
            <v>30.808499999999999</v>
          </cell>
          <cell r="F107">
            <v>4.8080999999999996</v>
          </cell>
          <cell r="G107">
            <v>69.043400000000005</v>
          </cell>
          <cell r="J107">
            <v>35.616599999999991</v>
          </cell>
          <cell r="K107">
            <v>2.9</v>
          </cell>
          <cell r="L107">
            <v>38.51659999999999</v>
          </cell>
        </row>
        <row r="108">
          <cell r="A108">
            <v>101045</v>
          </cell>
          <cell r="B108" t="str">
            <v>Guinness Draught</v>
          </cell>
          <cell r="C108">
            <v>104.66</v>
          </cell>
          <cell r="D108" t="str">
            <v>Euro</v>
          </cell>
          <cell r="E108">
            <v>35.376899999999999</v>
          </cell>
          <cell r="F108">
            <v>4.8080999999999996</v>
          </cell>
          <cell r="G108">
            <v>64.474999999999994</v>
          </cell>
          <cell r="J108">
            <v>40.185000000000002</v>
          </cell>
          <cell r="K108">
            <v>2.9</v>
          </cell>
          <cell r="L108">
            <v>43.085000000000001</v>
          </cell>
        </row>
        <row r="109">
          <cell r="A109">
            <v>101066</v>
          </cell>
          <cell r="B109" t="str">
            <v>Kilkenny TCA</v>
          </cell>
          <cell r="C109">
            <v>109.08</v>
          </cell>
          <cell r="D109" t="str">
            <v>Euro</v>
          </cell>
          <cell r="E109">
            <v>38.309699999999999</v>
          </cell>
          <cell r="F109">
            <v>4.8080999999999996</v>
          </cell>
          <cell r="G109">
            <v>65.962199999999996</v>
          </cell>
          <cell r="J109">
            <v>43.117800000000003</v>
          </cell>
          <cell r="K109">
            <v>2.9</v>
          </cell>
          <cell r="L109">
            <v>46.017800000000001</v>
          </cell>
        </row>
        <row r="110">
          <cell r="A110">
            <v>101091</v>
          </cell>
          <cell r="B110" t="str">
            <v>Guinness Bottle Draught</v>
          </cell>
          <cell r="C110">
            <v>123.67</v>
          </cell>
          <cell r="D110" t="str">
            <v>Euro</v>
          </cell>
          <cell r="E110">
            <v>88.125</v>
          </cell>
          <cell r="F110">
            <v>4.8080999999999996</v>
          </cell>
          <cell r="G110">
            <v>30.736900000000002</v>
          </cell>
          <cell r="J110">
            <v>92.933099999999996</v>
          </cell>
          <cell r="K110">
            <v>2.9</v>
          </cell>
          <cell r="L110">
            <v>95.833100000000002</v>
          </cell>
        </row>
        <row r="111">
          <cell r="A111">
            <v>101149</v>
          </cell>
          <cell r="B111" t="str">
            <v>Guinness Orginal</v>
          </cell>
          <cell r="C111">
            <v>123.67</v>
          </cell>
          <cell r="D111" t="str">
            <v>Euro</v>
          </cell>
          <cell r="E111">
            <v>52.818599999999996</v>
          </cell>
          <cell r="F111">
            <v>4.8080999999999996</v>
          </cell>
          <cell r="G111">
            <v>66.043300000000016</v>
          </cell>
          <cell r="J111">
            <v>57.626699999999985</v>
          </cell>
          <cell r="K111">
            <v>2.9</v>
          </cell>
          <cell r="L111">
            <v>60.526699999999984</v>
          </cell>
        </row>
        <row r="112">
          <cell r="A112">
            <v>102418</v>
          </cell>
          <cell r="B112" t="str">
            <v>Guinness IDS Canned Draught</v>
          </cell>
          <cell r="C112">
            <v>123.67</v>
          </cell>
          <cell r="D112" t="str">
            <v>Euro</v>
          </cell>
          <cell r="E112">
            <v>69.372</v>
          </cell>
          <cell r="F112">
            <v>4.8080999999999996</v>
          </cell>
          <cell r="G112">
            <v>49.489900000000006</v>
          </cell>
          <cell r="J112">
            <v>74.180099999999996</v>
          </cell>
          <cell r="K112">
            <v>2.9</v>
          </cell>
          <cell r="L112">
            <v>77.080100000000002</v>
          </cell>
        </row>
        <row r="113">
          <cell r="A113">
            <v>102495</v>
          </cell>
          <cell r="B113" t="str">
            <v>Guinness IDS Canned Draught</v>
          </cell>
          <cell r="C113">
            <v>123.67</v>
          </cell>
          <cell r="D113" t="str">
            <v>Euro</v>
          </cell>
          <cell r="E113">
            <v>66.411000000000001</v>
          </cell>
          <cell r="F113">
            <v>4.8080999999999996</v>
          </cell>
          <cell r="G113">
            <v>52.450900000000004</v>
          </cell>
          <cell r="J113">
            <v>71.219099999999997</v>
          </cell>
          <cell r="K113">
            <v>2.9</v>
          </cell>
          <cell r="L113">
            <v>74.119100000000003</v>
          </cell>
        </row>
        <row r="114">
          <cell r="A114">
            <v>102519</v>
          </cell>
          <cell r="B114" t="str">
            <v>Cashels</v>
          </cell>
          <cell r="C114">
            <v>18.95</v>
          </cell>
          <cell r="D114" t="str">
            <v>Euro</v>
          </cell>
          <cell r="E114">
            <v>73.771199999999993</v>
          </cell>
          <cell r="F114">
            <v>4.8080999999999996</v>
          </cell>
          <cell r="G114">
            <v>-59.629299999999986</v>
          </cell>
          <cell r="J114">
            <v>78.579299999999989</v>
          </cell>
          <cell r="K114">
            <v>2.9</v>
          </cell>
          <cell r="L114">
            <v>81.479299999999995</v>
          </cell>
        </row>
        <row r="115">
          <cell r="A115">
            <v>102544</v>
          </cell>
          <cell r="B115" t="str">
            <v>Smithwicks</v>
          </cell>
          <cell r="C115">
            <v>121.6</v>
          </cell>
          <cell r="D115" t="str">
            <v>Euro</v>
          </cell>
          <cell r="E115">
            <v>57.767699999999998</v>
          </cell>
          <cell r="F115">
            <v>4.8080999999999996</v>
          </cell>
          <cell r="G115">
            <v>59.024199999999993</v>
          </cell>
          <cell r="J115">
            <v>62.575800000000001</v>
          </cell>
          <cell r="K115">
            <v>2.9</v>
          </cell>
          <cell r="L115">
            <v>65.475800000000007</v>
          </cell>
        </row>
        <row r="116">
          <cell r="A116">
            <v>102546</v>
          </cell>
          <cell r="B116" t="str">
            <v>Smithwicks</v>
          </cell>
          <cell r="C116">
            <v>121.6</v>
          </cell>
          <cell r="D116" t="str">
            <v>Euro</v>
          </cell>
          <cell r="E116">
            <v>68.032499999999999</v>
          </cell>
          <cell r="F116">
            <v>4.8080999999999996</v>
          </cell>
          <cell r="G116">
            <v>48.759399999999999</v>
          </cell>
          <cell r="J116">
            <v>72.840599999999995</v>
          </cell>
          <cell r="K116">
            <v>2.9</v>
          </cell>
          <cell r="L116">
            <v>75.740600000000001</v>
          </cell>
        </row>
        <row r="117">
          <cell r="A117">
            <v>102599</v>
          </cell>
          <cell r="B117" t="str">
            <v>Smithwicks</v>
          </cell>
          <cell r="C117">
            <v>121.6</v>
          </cell>
          <cell r="D117" t="str">
            <v>Euro</v>
          </cell>
          <cell r="E117">
            <v>66.552000000000007</v>
          </cell>
          <cell r="F117">
            <v>4.8080999999999996</v>
          </cell>
          <cell r="G117">
            <v>50.239899999999992</v>
          </cell>
          <cell r="J117">
            <v>71.360100000000003</v>
          </cell>
          <cell r="K117">
            <v>2.9</v>
          </cell>
          <cell r="L117">
            <v>74.260100000000008</v>
          </cell>
        </row>
        <row r="118">
          <cell r="A118">
            <v>102620</v>
          </cell>
          <cell r="B118" t="str">
            <v>Smithwicks</v>
          </cell>
          <cell r="C118">
            <v>121.6</v>
          </cell>
          <cell r="D118" t="str">
            <v>Euro</v>
          </cell>
          <cell r="E118">
            <v>56.230800000000002</v>
          </cell>
          <cell r="F118">
            <v>4.8080999999999996</v>
          </cell>
          <cell r="G118">
            <v>60.561099999999996</v>
          </cell>
          <cell r="J118">
            <v>61.038899999999998</v>
          </cell>
          <cell r="K118">
            <v>2.9</v>
          </cell>
          <cell r="L118">
            <v>63.938899999999997</v>
          </cell>
        </row>
        <row r="119">
          <cell r="A119">
            <v>102709</v>
          </cell>
          <cell r="B119" t="str">
            <v>Guinness Bottle Draught</v>
          </cell>
          <cell r="C119">
            <v>123.67</v>
          </cell>
          <cell r="D119" t="str">
            <v>Euro</v>
          </cell>
          <cell r="E119">
            <v>98.573099999999997</v>
          </cell>
          <cell r="F119">
            <v>4.8080999999999996</v>
          </cell>
          <cell r="G119">
            <v>20.288800000000005</v>
          </cell>
          <cell r="J119">
            <v>103.38119999999999</v>
          </cell>
          <cell r="K119">
            <v>2.9</v>
          </cell>
          <cell r="L119">
            <v>106.2812</v>
          </cell>
        </row>
        <row r="120">
          <cell r="A120">
            <v>102733</v>
          </cell>
          <cell r="B120" t="str">
            <v>Guinness IDS Canned Draught</v>
          </cell>
          <cell r="C120">
            <v>123.67</v>
          </cell>
          <cell r="D120" t="str">
            <v>Euro</v>
          </cell>
          <cell r="E120">
            <v>70.852500000000006</v>
          </cell>
          <cell r="F120">
            <v>4.8080999999999996</v>
          </cell>
          <cell r="G120">
            <v>48.009400000000014</v>
          </cell>
          <cell r="J120">
            <v>75.660599999999988</v>
          </cell>
          <cell r="K120">
            <v>2.9</v>
          </cell>
          <cell r="L120">
            <v>78.560599999999994</v>
          </cell>
        </row>
        <row r="121">
          <cell r="A121">
            <v>102862</v>
          </cell>
          <cell r="B121" t="str">
            <v>Guinness Extra Stout</v>
          </cell>
          <cell r="C121">
            <v>123.67</v>
          </cell>
          <cell r="D121" t="str">
            <v>Euro</v>
          </cell>
          <cell r="E121">
            <v>84.938400000000001</v>
          </cell>
          <cell r="F121">
            <v>4.8080999999999996</v>
          </cell>
          <cell r="G121">
            <v>33.923500000000004</v>
          </cell>
          <cell r="J121">
            <v>89.746499999999997</v>
          </cell>
          <cell r="K121">
            <v>2.9</v>
          </cell>
          <cell r="L121">
            <v>92.646500000000003</v>
          </cell>
        </row>
        <row r="122">
          <cell r="A122">
            <v>103051</v>
          </cell>
          <cell r="B122" t="str">
            <v>Carlsberg Lager</v>
          </cell>
          <cell r="C122">
            <v>82.82</v>
          </cell>
          <cell r="D122" t="str">
            <v>Euro</v>
          </cell>
          <cell r="E122">
            <v>63.647399999999998</v>
          </cell>
          <cell r="F122">
            <v>4.8080999999999996</v>
          </cell>
          <cell r="G122">
            <v>14.364499999999996</v>
          </cell>
          <cell r="J122">
            <v>68.455500000000001</v>
          </cell>
          <cell r="K122">
            <v>2.9</v>
          </cell>
          <cell r="L122">
            <v>71.355500000000006</v>
          </cell>
        </row>
        <row r="123">
          <cell r="A123">
            <v>205153</v>
          </cell>
          <cell r="B123" t="str">
            <v>Gordons Gin</v>
          </cell>
          <cell r="C123">
            <v>14.8</v>
          </cell>
          <cell r="D123" t="str">
            <v>Euro</v>
          </cell>
          <cell r="E123">
            <v>6.3731999999999989</v>
          </cell>
          <cell r="F123">
            <v>0.40889999999999993</v>
          </cell>
          <cell r="G123">
            <v>8.0179000000000027</v>
          </cell>
          <cell r="J123">
            <v>6.782099999999998</v>
          </cell>
          <cell r="K123">
            <v>2.9</v>
          </cell>
          <cell r="L123">
            <v>9.6820999999999984</v>
          </cell>
        </row>
        <row r="124">
          <cell r="A124">
            <v>205336</v>
          </cell>
          <cell r="B124" t="str">
            <v>Multibrand Classic Malt</v>
          </cell>
          <cell r="C124">
            <v>98.44</v>
          </cell>
          <cell r="D124" t="str">
            <v>Euro</v>
          </cell>
          <cell r="E124">
            <v>22.6587</v>
          </cell>
          <cell r="F124">
            <v>0.40889999999999993</v>
          </cell>
          <cell r="G124">
            <v>75.372399999999999</v>
          </cell>
          <cell r="J124">
            <v>23.067599999999999</v>
          </cell>
          <cell r="K124">
            <v>2.9</v>
          </cell>
          <cell r="L124">
            <v>25.967599999999997</v>
          </cell>
        </row>
        <row r="125">
          <cell r="A125">
            <v>205916</v>
          </cell>
          <cell r="B125" t="str">
            <v>Harp</v>
          </cell>
          <cell r="C125">
            <v>67.42</v>
          </cell>
          <cell r="D125" t="str">
            <v>Euro</v>
          </cell>
          <cell r="E125">
            <v>65.01509999999999</v>
          </cell>
          <cell r="F125">
            <v>4.8080999999999996</v>
          </cell>
          <cell r="G125">
            <v>-2.4031999999999876</v>
          </cell>
          <cell r="J125">
            <v>69.823199999999986</v>
          </cell>
          <cell r="K125">
            <v>2.9</v>
          </cell>
          <cell r="L125">
            <v>72.723199999999991</v>
          </cell>
        </row>
        <row r="126">
          <cell r="A126">
            <v>207736</v>
          </cell>
          <cell r="B126" t="str">
            <v>Captain Morgan Black Label</v>
          </cell>
          <cell r="C126">
            <v>39.04</v>
          </cell>
          <cell r="D126" t="str">
            <v>Euro</v>
          </cell>
          <cell r="E126">
            <v>7.9664999999999999</v>
          </cell>
          <cell r="F126">
            <v>0.40889999999999993</v>
          </cell>
          <cell r="G126">
            <v>30.6646</v>
          </cell>
          <cell r="J126">
            <v>8.3753999999999991</v>
          </cell>
          <cell r="K126">
            <v>2.9</v>
          </cell>
          <cell r="L126">
            <v>11.275399999999999</v>
          </cell>
        </row>
        <row r="127">
          <cell r="A127">
            <v>208078</v>
          </cell>
          <cell r="B127" t="str">
            <v>B&amp;G Pouilly-Fuisse Tradition</v>
          </cell>
          <cell r="C127">
            <v>82.37</v>
          </cell>
          <cell r="D127" t="str">
            <v>Euro</v>
          </cell>
          <cell r="E127">
            <v>58.88</v>
          </cell>
          <cell r="F127">
            <v>0</v>
          </cell>
          <cell r="G127">
            <v>23.49</v>
          </cell>
          <cell r="J127">
            <v>58.88000000000001</v>
          </cell>
          <cell r="K127">
            <v>2.9</v>
          </cell>
          <cell r="L127">
            <v>61.780000000000008</v>
          </cell>
        </row>
        <row r="128">
          <cell r="A128">
            <v>208092</v>
          </cell>
          <cell r="B128" t="str">
            <v>B&amp;G Cotes Du Rhone Tradition</v>
          </cell>
          <cell r="C128">
            <v>28.51</v>
          </cell>
          <cell r="D128" t="str">
            <v>Euro</v>
          </cell>
          <cell r="E128">
            <v>23.68</v>
          </cell>
          <cell r="F128">
            <v>0</v>
          </cell>
          <cell r="G128">
            <v>4.8300000000000054</v>
          </cell>
          <cell r="J128">
            <v>23.679999999999996</v>
          </cell>
          <cell r="K128">
            <v>2.9</v>
          </cell>
          <cell r="L128">
            <v>26.579999999999995</v>
          </cell>
        </row>
        <row r="129">
          <cell r="A129">
            <v>208094</v>
          </cell>
          <cell r="B129" t="str">
            <v>B&amp;G Cotes Du Rhone Tradition</v>
          </cell>
          <cell r="C129">
            <v>17.91</v>
          </cell>
          <cell r="D129" t="str">
            <v>Euro</v>
          </cell>
          <cell r="E129">
            <v>13.38</v>
          </cell>
          <cell r="F129">
            <v>0</v>
          </cell>
          <cell r="G129">
            <v>4.53</v>
          </cell>
          <cell r="J129">
            <v>13.379999999999999</v>
          </cell>
          <cell r="K129">
            <v>2.9</v>
          </cell>
          <cell r="L129">
            <v>16.279999999999998</v>
          </cell>
        </row>
        <row r="130">
          <cell r="A130">
            <v>208110</v>
          </cell>
          <cell r="B130" t="str">
            <v>B&amp;G Chateauneuf-du-pape Tradition</v>
          </cell>
          <cell r="C130">
            <v>94</v>
          </cell>
          <cell r="D130" t="str">
            <v>Euro</v>
          </cell>
          <cell r="E130">
            <v>82.36</v>
          </cell>
          <cell r="F130">
            <v>0</v>
          </cell>
          <cell r="G130">
            <v>11.64</v>
          </cell>
          <cell r="J130">
            <v>82.36</v>
          </cell>
          <cell r="K130">
            <v>2.9</v>
          </cell>
          <cell r="L130">
            <v>85.26</v>
          </cell>
        </row>
        <row r="131">
          <cell r="A131">
            <v>208117</v>
          </cell>
          <cell r="B131" t="str">
            <v>B&amp;G Rose D'Anjou Tradition</v>
          </cell>
          <cell r="C131">
            <v>24.8</v>
          </cell>
          <cell r="D131" t="str">
            <v>Euro</v>
          </cell>
          <cell r="E131">
            <v>20.67</v>
          </cell>
          <cell r="F131">
            <v>0</v>
          </cell>
          <cell r="G131">
            <v>4.13</v>
          </cell>
          <cell r="J131">
            <v>20.67</v>
          </cell>
          <cell r="K131">
            <v>2.9</v>
          </cell>
          <cell r="L131">
            <v>23.57</v>
          </cell>
        </row>
        <row r="132">
          <cell r="A132">
            <v>208124</v>
          </cell>
          <cell r="B132" t="str">
            <v>B&amp;G Muscadet Sevre-Et-Maine Tradition</v>
          </cell>
          <cell r="C132">
            <v>28.5</v>
          </cell>
          <cell r="D132" t="str">
            <v>Euro</v>
          </cell>
          <cell r="E132">
            <v>23.07</v>
          </cell>
          <cell r="F132">
            <v>0</v>
          </cell>
          <cell r="G132">
            <v>5.43</v>
          </cell>
          <cell r="J132">
            <v>23.07</v>
          </cell>
          <cell r="K132">
            <v>2.9</v>
          </cell>
          <cell r="L132">
            <v>25.97</v>
          </cell>
        </row>
        <row r="133">
          <cell r="A133">
            <v>208126</v>
          </cell>
          <cell r="B133" t="str">
            <v>B&amp;G Muscadet Sevre-Et-Maine Tradition</v>
          </cell>
          <cell r="C133">
            <v>17.91</v>
          </cell>
          <cell r="D133" t="str">
            <v>Euro</v>
          </cell>
          <cell r="E133">
            <v>13.07</v>
          </cell>
          <cell r="F133">
            <v>0</v>
          </cell>
          <cell r="G133">
            <v>4.84</v>
          </cell>
          <cell r="J133">
            <v>13.07</v>
          </cell>
          <cell r="K133">
            <v>2.9</v>
          </cell>
          <cell r="L133">
            <v>15.97</v>
          </cell>
        </row>
        <row r="134">
          <cell r="A134">
            <v>208131</v>
          </cell>
          <cell r="B134" t="str">
            <v>B&amp;G Sancerre Tradition</v>
          </cell>
          <cell r="C134">
            <v>66</v>
          </cell>
          <cell r="D134" t="str">
            <v>Euro</v>
          </cell>
          <cell r="E134">
            <v>69.92</v>
          </cell>
          <cell r="F134">
            <v>0</v>
          </cell>
          <cell r="G134">
            <v>-3.92</v>
          </cell>
          <cell r="J134">
            <v>69.92</v>
          </cell>
          <cell r="K134">
            <v>2.9</v>
          </cell>
          <cell r="L134">
            <v>72.820000000000007</v>
          </cell>
        </row>
        <row r="135">
          <cell r="A135">
            <v>208133</v>
          </cell>
          <cell r="B135" t="str">
            <v>B&amp;G Vouvray</v>
          </cell>
          <cell r="C135">
            <v>40.299999999999997</v>
          </cell>
          <cell r="D135" t="str">
            <v>Euro</v>
          </cell>
          <cell r="E135">
            <v>31.6</v>
          </cell>
          <cell r="F135">
            <v>0</v>
          </cell>
          <cell r="G135">
            <v>8.6999999999999993</v>
          </cell>
          <cell r="J135">
            <v>31.599999999999998</v>
          </cell>
          <cell r="K135">
            <v>2.9</v>
          </cell>
          <cell r="L135">
            <v>34.5</v>
          </cell>
        </row>
        <row r="136">
          <cell r="A136">
            <v>208138</v>
          </cell>
          <cell r="B136" t="str">
            <v>B&amp;G Cuvee Speciale Rouge</v>
          </cell>
          <cell r="C136">
            <v>16</v>
          </cell>
          <cell r="D136" t="str">
            <v>Euro</v>
          </cell>
          <cell r="E136">
            <v>15.2</v>
          </cell>
          <cell r="F136">
            <v>0</v>
          </cell>
          <cell r="G136">
            <v>0.80000000000000071</v>
          </cell>
          <cell r="J136">
            <v>15.2</v>
          </cell>
          <cell r="K136">
            <v>2.9</v>
          </cell>
          <cell r="L136">
            <v>18.099999999999998</v>
          </cell>
        </row>
        <row r="137">
          <cell r="A137">
            <v>208152</v>
          </cell>
          <cell r="B137" t="str">
            <v>B&amp;G Cuvee Speciale Rouge</v>
          </cell>
          <cell r="C137">
            <v>11.66</v>
          </cell>
          <cell r="D137" t="str">
            <v>Euro</v>
          </cell>
          <cell r="E137">
            <v>8.9</v>
          </cell>
          <cell r="F137">
            <v>0</v>
          </cell>
          <cell r="G137">
            <v>2.76</v>
          </cell>
          <cell r="J137">
            <v>8.9</v>
          </cell>
          <cell r="K137">
            <v>2.9</v>
          </cell>
          <cell r="L137">
            <v>11.8</v>
          </cell>
        </row>
        <row r="138">
          <cell r="A138">
            <v>208153</v>
          </cell>
          <cell r="B138" t="str">
            <v>B&amp;G FLEUR DE VIGNE ROUGE</v>
          </cell>
          <cell r="C138">
            <v>16</v>
          </cell>
          <cell r="D138" t="str">
            <v>Euro</v>
          </cell>
          <cell r="E138">
            <v>14.79</v>
          </cell>
          <cell r="F138">
            <v>0</v>
          </cell>
          <cell r="G138">
            <v>1.21</v>
          </cell>
          <cell r="J138">
            <v>14.79</v>
          </cell>
          <cell r="K138">
            <v>2.9</v>
          </cell>
          <cell r="L138">
            <v>17.689999999999998</v>
          </cell>
        </row>
        <row r="139">
          <cell r="A139">
            <v>208154</v>
          </cell>
          <cell r="B139" t="str">
            <v>B&amp;G FLEUR DE VIGNE ROUGE</v>
          </cell>
          <cell r="C139">
            <v>21.5</v>
          </cell>
          <cell r="D139" t="str">
            <v>Euro</v>
          </cell>
          <cell r="E139">
            <v>18.87</v>
          </cell>
          <cell r="F139">
            <v>0</v>
          </cell>
          <cell r="G139">
            <v>2.63</v>
          </cell>
          <cell r="J139">
            <v>18.87</v>
          </cell>
          <cell r="K139">
            <v>2.9</v>
          </cell>
          <cell r="L139">
            <v>21.77</v>
          </cell>
        </row>
        <row r="140">
          <cell r="A140">
            <v>208166</v>
          </cell>
          <cell r="B140" t="str">
            <v>B&amp;G Cuvee Speciale Blanc</v>
          </cell>
          <cell r="C140">
            <v>16</v>
          </cell>
          <cell r="D140" t="str">
            <v>Euro</v>
          </cell>
          <cell r="E140">
            <v>14.95</v>
          </cell>
          <cell r="F140">
            <v>0</v>
          </cell>
          <cell r="G140">
            <v>1.05</v>
          </cell>
          <cell r="J140">
            <v>14.95</v>
          </cell>
          <cell r="K140">
            <v>2.9</v>
          </cell>
          <cell r="L140">
            <v>17.849999999999998</v>
          </cell>
        </row>
        <row r="141">
          <cell r="A141">
            <v>208184</v>
          </cell>
          <cell r="B141" t="str">
            <v>B&amp;G Cuvee Speciale Blanc</v>
          </cell>
          <cell r="C141">
            <v>11.66</v>
          </cell>
          <cell r="D141" t="str">
            <v>Euro</v>
          </cell>
          <cell r="E141">
            <v>8.7799999999999994</v>
          </cell>
          <cell r="F141">
            <v>0</v>
          </cell>
          <cell r="G141">
            <v>2.88</v>
          </cell>
          <cell r="J141">
            <v>8.7800000000000011</v>
          </cell>
          <cell r="K141">
            <v>2.9</v>
          </cell>
          <cell r="L141">
            <v>11.680000000000001</v>
          </cell>
        </row>
        <row r="142">
          <cell r="A142">
            <v>208185</v>
          </cell>
          <cell r="B142" t="str">
            <v>B&amp;G FLEUR DE VIGNE BLANC</v>
          </cell>
          <cell r="C142">
            <v>16</v>
          </cell>
          <cell r="D142" t="str">
            <v>Euro</v>
          </cell>
          <cell r="E142">
            <v>14.54</v>
          </cell>
          <cell r="F142">
            <v>0</v>
          </cell>
          <cell r="G142">
            <v>1.46</v>
          </cell>
          <cell r="J142">
            <v>14.54</v>
          </cell>
          <cell r="K142">
            <v>2.9</v>
          </cell>
          <cell r="L142">
            <v>17.439999999999998</v>
          </cell>
        </row>
        <row r="143">
          <cell r="A143">
            <v>208186</v>
          </cell>
          <cell r="B143" t="str">
            <v>B&amp;G FLEUR DE VIGNE BLANC</v>
          </cell>
          <cell r="C143">
            <v>21.5</v>
          </cell>
          <cell r="D143" t="str">
            <v>Euro</v>
          </cell>
          <cell r="E143">
            <v>18.62</v>
          </cell>
          <cell r="F143">
            <v>0</v>
          </cell>
          <cell r="G143">
            <v>2.88</v>
          </cell>
          <cell r="J143">
            <v>18.62</v>
          </cell>
          <cell r="K143">
            <v>2.9</v>
          </cell>
          <cell r="L143">
            <v>21.52</v>
          </cell>
        </row>
        <row r="144">
          <cell r="A144">
            <v>208188</v>
          </cell>
          <cell r="B144" t="str">
            <v>B&amp;G Partager Blanc</v>
          </cell>
          <cell r="C144">
            <v>19.510000000000002</v>
          </cell>
          <cell r="D144" t="str">
            <v>Euro</v>
          </cell>
          <cell r="E144">
            <v>19.52</v>
          </cell>
          <cell r="F144">
            <v>0</v>
          </cell>
          <cell r="G144">
            <v>-9.9999999999980105E-3</v>
          </cell>
          <cell r="J144">
            <v>19.52</v>
          </cell>
          <cell r="K144">
            <v>2.9</v>
          </cell>
          <cell r="L144">
            <v>22.419999999999998</v>
          </cell>
        </row>
        <row r="145">
          <cell r="A145">
            <v>208192</v>
          </cell>
          <cell r="B145" t="str">
            <v>B&amp;G Vin De Pays D'oc Merlot</v>
          </cell>
          <cell r="C145">
            <v>23.48</v>
          </cell>
          <cell r="D145" t="str">
            <v>Euro</v>
          </cell>
          <cell r="E145">
            <v>17.47</v>
          </cell>
          <cell r="F145">
            <v>0</v>
          </cell>
          <cell r="G145">
            <v>6.01</v>
          </cell>
          <cell r="J145">
            <v>17.47</v>
          </cell>
          <cell r="K145">
            <v>2.9</v>
          </cell>
          <cell r="L145">
            <v>20.369999999999997</v>
          </cell>
        </row>
        <row r="146">
          <cell r="A146">
            <v>208208</v>
          </cell>
          <cell r="B146" t="str">
            <v>B&amp;G Vin De Pays D'oc Merlot</v>
          </cell>
          <cell r="C146">
            <v>15.4</v>
          </cell>
          <cell r="D146" t="str">
            <v>Euro</v>
          </cell>
          <cell r="E146">
            <v>9.7100000000000009</v>
          </cell>
          <cell r="F146">
            <v>0</v>
          </cell>
          <cell r="G146">
            <v>5.69</v>
          </cell>
          <cell r="J146">
            <v>9.7100000000000009</v>
          </cell>
          <cell r="K146">
            <v>2.9</v>
          </cell>
          <cell r="L146">
            <v>12.610000000000001</v>
          </cell>
        </row>
        <row r="147">
          <cell r="A147">
            <v>208230</v>
          </cell>
          <cell r="B147" t="str">
            <v>B&amp;G Vin De Pays D'oc Cabernet Sauvignon</v>
          </cell>
          <cell r="C147">
            <v>15.4</v>
          </cell>
          <cell r="D147" t="str">
            <v>Euro</v>
          </cell>
          <cell r="E147">
            <v>10.08</v>
          </cell>
          <cell r="F147">
            <v>0</v>
          </cell>
          <cell r="G147">
            <v>5.32</v>
          </cell>
          <cell r="J147">
            <v>10.08</v>
          </cell>
          <cell r="K147">
            <v>2.9</v>
          </cell>
          <cell r="L147">
            <v>12.98</v>
          </cell>
        </row>
        <row r="148">
          <cell r="A148">
            <v>208269</v>
          </cell>
          <cell r="B148" t="str">
            <v>B&amp;G Vin De Pays D'oc Chardonnay</v>
          </cell>
          <cell r="C148">
            <v>26.22</v>
          </cell>
          <cell r="D148" t="str">
            <v>Euro</v>
          </cell>
          <cell r="E148">
            <v>20.22</v>
          </cell>
          <cell r="F148">
            <v>0</v>
          </cell>
          <cell r="G148">
            <v>6</v>
          </cell>
          <cell r="J148">
            <v>20.22</v>
          </cell>
          <cell r="K148">
            <v>2.9</v>
          </cell>
          <cell r="L148">
            <v>23.119999999999997</v>
          </cell>
        </row>
        <row r="149">
          <cell r="A149">
            <v>208271</v>
          </cell>
          <cell r="B149" t="str">
            <v>B&amp;G Vin De Pays D'oc Chardonnay</v>
          </cell>
          <cell r="C149">
            <v>16.77</v>
          </cell>
          <cell r="D149" t="str">
            <v>Euro</v>
          </cell>
          <cell r="E149">
            <v>11.09</v>
          </cell>
          <cell r="F149">
            <v>0</v>
          </cell>
          <cell r="G149">
            <v>5.68</v>
          </cell>
          <cell r="J149">
            <v>11.09</v>
          </cell>
          <cell r="K149">
            <v>2.9</v>
          </cell>
          <cell r="L149">
            <v>13.99</v>
          </cell>
        </row>
        <row r="150">
          <cell r="A150">
            <v>208300</v>
          </cell>
          <cell r="B150" t="str">
            <v>B&amp;G Vin De Pays D'oc Sauvignon Blanc</v>
          </cell>
          <cell r="C150">
            <v>23.48</v>
          </cell>
          <cell r="D150" t="str">
            <v>Euro</v>
          </cell>
          <cell r="E150">
            <v>19.96</v>
          </cell>
          <cell r="F150">
            <v>0</v>
          </cell>
          <cell r="G150">
            <v>3.52</v>
          </cell>
          <cell r="J150">
            <v>19.96</v>
          </cell>
          <cell r="K150">
            <v>2.9</v>
          </cell>
          <cell r="L150">
            <v>22.86</v>
          </cell>
        </row>
        <row r="151">
          <cell r="A151">
            <v>208313</v>
          </cell>
          <cell r="B151" t="str">
            <v>B&amp;G Vin De Pays D'oc Sauvignon Blanc</v>
          </cell>
          <cell r="C151">
            <v>15.4</v>
          </cell>
          <cell r="D151" t="str">
            <v>Euro</v>
          </cell>
          <cell r="E151">
            <v>10.96</v>
          </cell>
          <cell r="F151">
            <v>0</v>
          </cell>
          <cell r="G151">
            <v>4.4400000000000004</v>
          </cell>
          <cell r="J151">
            <v>10.96</v>
          </cell>
          <cell r="K151">
            <v>2.9</v>
          </cell>
          <cell r="L151">
            <v>13.860000000000001</v>
          </cell>
        </row>
        <row r="152">
          <cell r="A152">
            <v>208976</v>
          </cell>
          <cell r="B152" t="str">
            <v>Gordons Gin</v>
          </cell>
          <cell r="C152">
            <v>42.3</v>
          </cell>
          <cell r="D152" t="str">
            <v>Euro</v>
          </cell>
          <cell r="E152">
            <v>9.6303000000000001</v>
          </cell>
          <cell r="F152">
            <v>1.1843999999999999</v>
          </cell>
          <cell r="G152">
            <v>31.485299999999999</v>
          </cell>
          <cell r="J152">
            <v>10.814699999999998</v>
          </cell>
          <cell r="K152">
            <v>2.9</v>
          </cell>
          <cell r="L152">
            <v>13.714699999999999</v>
          </cell>
        </row>
        <row r="153">
          <cell r="A153">
            <v>209060</v>
          </cell>
          <cell r="B153" t="str">
            <v>Archers Peach</v>
          </cell>
          <cell r="C153">
            <v>35.36</v>
          </cell>
          <cell r="D153" t="str">
            <v>Euro</v>
          </cell>
          <cell r="E153">
            <v>15.072899999999999</v>
          </cell>
          <cell r="F153">
            <v>0.40889999999999993</v>
          </cell>
          <cell r="G153">
            <v>19.878200000000003</v>
          </cell>
          <cell r="J153">
            <v>15.481799999999996</v>
          </cell>
          <cell r="K153">
            <v>2.9</v>
          </cell>
          <cell r="L153">
            <v>18.381799999999995</v>
          </cell>
        </row>
        <row r="154">
          <cell r="A154">
            <v>209069</v>
          </cell>
          <cell r="B154" t="str">
            <v>Archers Peach</v>
          </cell>
          <cell r="C154">
            <v>101.04</v>
          </cell>
          <cell r="D154" t="str">
            <v>Euro</v>
          </cell>
          <cell r="E154">
            <v>24.0687</v>
          </cell>
          <cell r="F154">
            <v>1.1843999999999999</v>
          </cell>
          <cell r="G154">
            <v>75.786900000000017</v>
          </cell>
          <cell r="J154">
            <v>25.253099999999989</v>
          </cell>
          <cell r="K154">
            <v>2.9</v>
          </cell>
          <cell r="L154">
            <v>28.153099999999988</v>
          </cell>
        </row>
        <row r="155">
          <cell r="A155">
            <v>209071</v>
          </cell>
          <cell r="B155" t="str">
            <v>Archers Peach</v>
          </cell>
          <cell r="C155">
            <v>75.78</v>
          </cell>
          <cell r="D155" t="str">
            <v>Euro</v>
          </cell>
          <cell r="E155">
            <v>15.580500000000001</v>
          </cell>
          <cell r="F155">
            <v>0.88829999999999998</v>
          </cell>
          <cell r="G155">
            <v>59.311199999999999</v>
          </cell>
          <cell r="J155">
            <v>16.468800000000002</v>
          </cell>
          <cell r="K155">
            <v>2.9</v>
          </cell>
          <cell r="L155">
            <v>19.3688</v>
          </cell>
        </row>
        <row r="156">
          <cell r="A156">
            <v>209076</v>
          </cell>
          <cell r="B156" t="str">
            <v>Archers Peach</v>
          </cell>
          <cell r="C156">
            <v>70.73</v>
          </cell>
          <cell r="D156" t="str">
            <v>Euro</v>
          </cell>
          <cell r="E156">
            <v>14.0718</v>
          </cell>
          <cell r="F156">
            <v>0.83189999999999986</v>
          </cell>
          <cell r="G156">
            <v>55.82630000000001</v>
          </cell>
          <cell r="J156">
            <v>14.903699999999994</v>
          </cell>
          <cell r="K156">
            <v>2.9</v>
          </cell>
          <cell r="L156">
            <v>17.803699999999992</v>
          </cell>
        </row>
        <row r="157">
          <cell r="A157">
            <v>209788</v>
          </cell>
          <cell r="B157" t="str">
            <v>Bells Extra Special</v>
          </cell>
          <cell r="C157">
            <v>29.52</v>
          </cell>
          <cell r="D157" t="str">
            <v>Euro</v>
          </cell>
          <cell r="E157">
            <v>10.631399999999999</v>
          </cell>
          <cell r="F157">
            <v>0.83189999999999986</v>
          </cell>
          <cell r="G157">
            <v>18.056699999999999</v>
          </cell>
          <cell r="J157">
            <v>11.4633</v>
          </cell>
          <cell r="K157">
            <v>2.9</v>
          </cell>
          <cell r="L157">
            <v>14.363300000000001</v>
          </cell>
        </row>
        <row r="158">
          <cell r="A158">
            <v>209808</v>
          </cell>
          <cell r="B158" t="str">
            <v>Bells Extra Special</v>
          </cell>
          <cell r="C158">
            <v>29.52</v>
          </cell>
          <cell r="D158" t="str">
            <v>Euro</v>
          </cell>
          <cell r="E158">
            <v>15.777899999999999</v>
          </cell>
          <cell r="F158">
            <v>1.1843999999999999</v>
          </cell>
          <cell r="G158">
            <v>12.557700000000001</v>
          </cell>
          <cell r="J158">
            <v>16.962299999999999</v>
          </cell>
          <cell r="K158">
            <v>2.9</v>
          </cell>
          <cell r="L158">
            <v>19.862299999999998</v>
          </cell>
        </row>
        <row r="159">
          <cell r="A159">
            <v>210653</v>
          </cell>
          <cell r="B159" t="str">
            <v>Archers Aqua - Cranberry</v>
          </cell>
          <cell r="C159">
            <v>22.65</v>
          </cell>
          <cell r="D159" t="str">
            <v>Euro</v>
          </cell>
          <cell r="E159">
            <v>6.05</v>
          </cell>
          <cell r="F159">
            <v>0.62039999999999995</v>
          </cell>
          <cell r="G159">
            <v>15.979599999999998</v>
          </cell>
          <cell r="J159">
            <v>6.6704000000000008</v>
          </cell>
          <cell r="K159">
            <v>2.9</v>
          </cell>
          <cell r="L159">
            <v>9.5704000000000011</v>
          </cell>
        </row>
        <row r="160">
          <cell r="A160">
            <v>210654</v>
          </cell>
          <cell r="B160" t="str">
            <v>Archers Aqua - Peach</v>
          </cell>
          <cell r="C160">
            <v>22.65</v>
          </cell>
          <cell r="D160" t="str">
            <v>Euro</v>
          </cell>
          <cell r="E160">
            <v>6.17</v>
          </cell>
          <cell r="F160">
            <v>0.62039999999999995</v>
          </cell>
          <cell r="G160">
            <v>15.859599999999997</v>
          </cell>
          <cell r="J160">
            <v>6.7904000000000018</v>
          </cell>
          <cell r="K160">
            <v>2.9</v>
          </cell>
          <cell r="L160">
            <v>9.6904000000000021</v>
          </cell>
        </row>
        <row r="161">
          <cell r="A161">
            <v>210655</v>
          </cell>
          <cell r="B161" t="str">
            <v>Archers Aqua - Lime</v>
          </cell>
          <cell r="C161">
            <v>22.65</v>
          </cell>
          <cell r="D161" t="str">
            <v>Euro</v>
          </cell>
          <cell r="E161">
            <v>6.19</v>
          </cell>
          <cell r="F161">
            <v>0.62039999999999995</v>
          </cell>
          <cell r="G161">
            <v>15.839599999999997</v>
          </cell>
          <cell r="J161">
            <v>6.8104000000000013</v>
          </cell>
          <cell r="K161">
            <v>2.9</v>
          </cell>
          <cell r="L161">
            <v>9.7104000000000017</v>
          </cell>
        </row>
        <row r="162">
          <cell r="A162">
            <v>210656</v>
          </cell>
          <cell r="B162" t="str">
            <v>Archers Aqua - Orange</v>
          </cell>
          <cell r="C162">
            <v>22.65</v>
          </cell>
          <cell r="D162" t="str">
            <v>Euro</v>
          </cell>
          <cell r="E162">
            <v>5.98</v>
          </cell>
          <cell r="F162">
            <v>0.62039999999999995</v>
          </cell>
          <cell r="G162">
            <v>16.049599999999998</v>
          </cell>
          <cell r="J162">
            <v>6.6004000000000005</v>
          </cell>
          <cell r="K162">
            <v>2.9</v>
          </cell>
          <cell r="L162">
            <v>9.5004000000000008</v>
          </cell>
        </row>
        <row r="163">
          <cell r="A163">
            <v>210950</v>
          </cell>
          <cell r="B163" t="str">
            <v>Smirnoff Ice</v>
          </cell>
          <cell r="C163">
            <v>20.84</v>
          </cell>
          <cell r="D163" t="str">
            <v>Euro</v>
          </cell>
          <cell r="E163">
            <v>5.1100000000000003</v>
          </cell>
          <cell r="F163">
            <v>0.62039999999999995</v>
          </cell>
          <cell r="G163">
            <v>15.1096</v>
          </cell>
          <cell r="J163">
            <v>5.7303999999999995</v>
          </cell>
          <cell r="K163">
            <v>2.9</v>
          </cell>
          <cell r="L163">
            <v>8.6303999999999998</v>
          </cell>
        </row>
        <row r="164">
          <cell r="A164">
            <v>215955</v>
          </cell>
          <cell r="B164" t="str">
            <v>Blossom Hill Red</v>
          </cell>
          <cell r="C164">
            <v>28.16</v>
          </cell>
          <cell r="D164" t="str">
            <v>Euro</v>
          </cell>
          <cell r="E164">
            <v>11.922431249999999</v>
          </cell>
          <cell r="F164">
            <v>3.1302000000000003</v>
          </cell>
          <cell r="G164">
            <v>13.107368750000001</v>
          </cell>
          <cell r="J164">
            <v>15.052631249999999</v>
          </cell>
          <cell r="K164">
            <v>2.9</v>
          </cell>
          <cell r="L164">
            <v>17.95263125</v>
          </cell>
        </row>
        <row r="165">
          <cell r="A165">
            <v>215977</v>
          </cell>
          <cell r="B165" t="str">
            <v>Gordons Gin</v>
          </cell>
          <cell r="C165">
            <v>33.840000000000003</v>
          </cell>
          <cell r="D165" t="str">
            <v>Euro</v>
          </cell>
          <cell r="E165">
            <v>30.5688</v>
          </cell>
          <cell r="F165">
            <v>0.94469999999999998</v>
          </cell>
          <cell r="G165">
            <v>2.3265000000000038</v>
          </cell>
          <cell r="J165">
            <v>31.513500000000001</v>
          </cell>
          <cell r="K165">
            <v>2.9</v>
          </cell>
          <cell r="L165">
            <v>34.413499999999999</v>
          </cell>
        </row>
        <row r="166">
          <cell r="A166">
            <v>215985</v>
          </cell>
          <cell r="B166" t="str">
            <v>Gordons Gin</v>
          </cell>
          <cell r="C166">
            <v>16.920000000000002</v>
          </cell>
          <cell r="D166" t="str">
            <v>Euro</v>
          </cell>
          <cell r="E166">
            <v>19.613099999999999</v>
          </cell>
          <cell r="F166">
            <v>0.47939999999999999</v>
          </cell>
          <cell r="G166">
            <v>-3.1724999999999999</v>
          </cell>
          <cell r="J166">
            <v>20.092500000000001</v>
          </cell>
          <cell r="K166">
            <v>2.9</v>
          </cell>
          <cell r="L166">
            <v>22.9925</v>
          </cell>
        </row>
        <row r="167">
          <cell r="A167">
            <v>216029</v>
          </cell>
          <cell r="B167" t="str">
            <v>Gordons Gin</v>
          </cell>
          <cell r="C167">
            <v>33.840000000000003</v>
          </cell>
          <cell r="D167" t="str">
            <v>Euro</v>
          </cell>
          <cell r="E167">
            <v>31.161000000000001</v>
          </cell>
          <cell r="F167">
            <v>0.94469999999999998</v>
          </cell>
          <cell r="G167">
            <v>1.734300000000002</v>
          </cell>
          <cell r="J167">
            <v>32.105699999999999</v>
          </cell>
          <cell r="K167">
            <v>2.9</v>
          </cell>
          <cell r="L167">
            <v>35.005699999999997</v>
          </cell>
        </row>
        <row r="168">
          <cell r="A168">
            <v>530035</v>
          </cell>
          <cell r="B168" t="str">
            <v>Harp</v>
          </cell>
          <cell r="C168">
            <v>67.42</v>
          </cell>
          <cell r="D168" t="str">
            <v>Euro</v>
          </cell>
          <cell r="E168">
            <v>88.985099999999989</v>
          </cell>
          <cell r="F168">
            <v>4.8080999999999996</v>
          </cell>
          <cell r="G168">
            <v>-26.373199999999986</v>
          </cell>
          <cell r="J168">
            <v>93.793199999999985</v>
          </cell>
          <cell r="K168">
            <v>2.9</v>
          </cell>
          <cell r="L168">
            <v>96.69319999999999</v>
          </cell>
        </row>
        <row r="169">
          <cell r="A169">
            <v>530037</v>
          </cell>
          <cell r="B169" t="str">
            <v>Harp</v>
          </cell>
          <cell r="C169">
            <v>67.42</v>
          </cell>
          <cell r="D169" t="str">
            <v>Euro</v>
          </cell>
          <cell r="E169">
            <v>72.220199999999991</v>
          </cell>
          <cell r="F169">
            <v>4.8080999999999996</v>
          </cell>
          <cell r="G169">
            <v>-9.6082999999999892</v>
          </cell>
          <cell r="J169">
            <v>77.028299999999987</v>
          </cell>
          <cell r="K169">
            <v>2.9</v>
          </cell>
          <cell r="L169">
            <v>79.928299999999993</v>
          </cell>
        </row>
        <row r="170">
          <cell r="A170">
            <v>530039</v>
          </cell>
          <cell r="B170" t="str">
            <v>Harp</v>
          </cell>
          <cell r="C170">
            <v>67.42</v>
          </cell>
          <cell r="D170" t="str">
            <v>Euro</v>
          </cell>
          <cell r="E170">
            <v>65.057400000000001</v>
          </cell>
          <cell r="F170">
            <v>4.8080999999999996</v>
          </cell>
          <cell r="G170">
            <v>-2.4454999999999991</v>
          </cell>
          <cell r="J170">
            <v>69.865499999999997</v>
          </cell>
          <cell r="K170">
            <v>2.9</v>
          </cell>
          <cell r="L170">
            <v>72.765500000000003</v>
          </cell>
        </row>
        <row r="171">
          <cell r="A171">
            <v>530040</v>
          </cell>
          <cell r="B171" t="str">
            <v>Harp</v>
          </cell>
          <cell r="C171">
            <v>67.42</v>
          </cell>
          <cell r="D171" t="str">
            <v>Euro</v>
          </cell>
          <cell r="E171">
            <v>68.652899999999988</v>
          </cell>
          <cell r="F171">
            <v>4.8080999999999996</v>
          </cell>
          <cell r="G171">
            <v>-6.0409999999999862</v>
          </cell>
          <cell r="J171">
            <v>73.460999999999984</v>
          </cell>
          <cell r="K171">
            <v>2.9</v>
          </cell>
          <cell r="L171">
            <v>76.36099999999999</v>
          </cell>
        </row>
        <row r="172">
          <cell r="A172">
            <v>530043</v>
          </cell>
          <cell r="B172" t="str">
            <v>Harp</v>
          </cell>
          <cell r="C172">
            <v>67.42</v>
          </cell>
          <cell r="D172" t="str">
            <v>Euro</v>
          </cell>
          <cell r="E172">
            <v>58.797000000000004</v>
          </cell>
          <cell r="F172">
            <v>4.8080999999999996</v>
          </cell>
          <cell r="G172">
            <v>3.814899999999998</v>
          </cell>
          <cell r="J172">
            <v>63.605100000000007</v>
          </cell>
          <cell r="K172">
            <v>2.9</v>
          </cell>
          <cell r="L172">
            <v>66.505100000000013</v>
          </cell>
        </row>
        <row r="173">
          <cell r="A173">
            <v>530108</v>
          </cell>
          <cell r="B173" t="str">
            <v>Guinness Irish Stout</v>
          </cell>
          <cell r="C173">
            <v>123.67</v>
          </cell>
          <cell r="D173" t="str">
            <v>Euro</v>
          </cell>
          <cell r="E173">
            <v>63.901199999999996</v>
          </cell>
          <cell r="F173">
            <v>4.8080999999999996</v>
          </cell>
          <cell r="G173">
            <v>54.960700000000003</v>
          </cell>
          <cell r="J173">
            <v>68.709299999999999</v>
          </cell>
          <cell r="K173">
            <v>2.9</v>
          </cell>
          <cell r="L173">
            <v>71.609300000000005</v>
          </cell>
        </row>
        <row r="174">
          <cell r="A174">
            <v>530151</v>
          </cell>
          <cell r="B174" t="str">
            <v>Carlsberg Lager</v>
          </cell>
          <cell r="C174">
            <v>82.82</v>
          </cell>
          <cell r="D174" t="str">
            <v>Euro</v>
          </cell>
          <cell r="E174">
            <v>71.797200000000004</v>
          </cell>
          <cell r="F174">
            <v>4.8080999999999996</v>
          </cell>
          <cell r="G174">
            <v>6.2146999999999899</v>
          </cell>
          <cell r="J174">
            <v>76.6053</v>
          </cell>
          <cell r="K174">
            <v>2.9</v>
          </cell>
          <cell r="L174">
            <v>79.505300000000005</v>
          </cell>
        </row>
        <row r="175">
          <cell r="A175">
            <v>530157</v>
          </cell>
          <cell r="B175" t="str">
            <v>Budweiser</v>
          </cell>
          <cell r="C175">
            <v>98.97</v>
          </cell>
          <cell r="D175" t="str">
            <v>Euro</v>
          </cell>
          <cell r="E175">
            <v>83.09129999999999</v>
          </cell>
          <cell r="F175">
            <v>4.8080999999999996</v>
          </cell>
          <cell r="G175">
            <v>11.07060000000001</v>
          </cell>
          <cell r="J175">
            <v>87.899399999999986</v>
          </cell>
          <cell r="K175">
            <v>2.9</v>
          </cell>
          <cell r="L175">
            <v>90.799399999999991</v>
          </cell>
        </row>
        <row r="176">
          <cell r="A176">
            <v>530159</v>
          </cell>
          <cell r="B176" t="str">
            <v>Budweiser</v>
          </cell>
          <cell r="C176">
            <v>98.97</v>
          </cell>
          <cell r="D176" t="str">
            <v>Euro</v>
          </cell>
          <cell r="E176">
            <v>67.101900000000001</v>
          </cell>
          <cell r="F176">
            <v>4.8080999999999996</v>
          </cell>
          <cell r="G176">
            <v>27.06</v>
          </cell>
          <cell r="J176">
            <v>71.91</v>
          </cell>
          <cell r="K176">
            <v>2.9</v>
          </cell>
          <cell r="L176">
            <v>74.81</v>
          </cell>
        </row>
        <row r="177">
          <cell r="A177">
            <v>530161</v>
          </cell>
          <cell r="B177" t="str">
            <v>Budweiser</v>
          </cell>
          <cell r="C177">
            <v>98.97</v>
          </cell>
          <cell r="D177" t="str">
            <v>Euro</v>
          </cell>
          <cell r="E177">
            <v>78.226799999999997</v>
          </cell>
          <cell r="F177">
            <v>4.8080999999999996</v>
          </cell>
          <cell r="G177">
            <v>15.935100000000002</v>
          </cell>
          <cell r="J177">
            <v>83.034899999999993</v>
          </cell>
          <cell r="K177">
            <v>2.9</v>
          </cell>
          <cell r="L177">
            <v>85.934899999999999</v>
          </cell>
        </row>
        <row r="178">
          <cell r="A178">
            <v>530162</v>
          </cell>
          <cell r="B178" t="str">
            <v>Budweiser</v>
          </cell>
          <cell r="C178">
            <v>98.97</v>
          </cell>
          <cell r="D178" t="str">
            <v>Euro</v>
          </cell>
          <cell r="E178">
            <v>84.317999999999998</v>
          </cell>
          <cell r="F178">
            <v>4.8080999999999996</v>
          </cell>
          <cell r="G178">
            <v>9.8439000000000014</v>
          </cell>
          <cell r="J178">
            <v>89.126099999999994</v>
          </cell>
          <cell r="K178">
            <v>2.9</v>
          </cell>
          <cell r="L178">
            <v>92.0261</v>
          </cell>
        </row>
        <row r="179">
          <cell r="A179">
            <v>530174</v>
          </cell>
          <cell r="B179" t="str">
            <v>WARSTEINER</v>
          </cell>
          <cell r="C179">
            <v>96.96</v>
          </cell>
          <cell r="D179" t="str">
            <v>Euro</v>
          </cell>
          <cell r="E179">
            <v>56.4</v>
          </cell>
          <cell r="F179">
            <v>4.8080999999999996</v>
          </cell>
          <cell r="G179">
            <v>35.751899999999992</v>
          </cell>
          <cell r="J179">
            <v>61.208100000000002</v>
          </cell>
          <cell r="K179">
            <v>2.9</v>
          </cell>
          <cell r="L179">
            <v>64.108100000000007</v>
          </cell>
        </row>
        <row r="180">
          <cell r="A180">
            <v>530225</v>
          </cell>
          <cell r="B180" t="str">
            <v>Budweiser</v>
          </cell>
          <cell r="C180">
            <v>98.97</v>
          </cell>
          <cell r="D180" t="str">
            <v>Euro</v>
          </cell>
          <cell r="E180">
            <v>72.798299999999998</v>
          </cell>
          <cell r="F180">
            <v>4.8080999999999996</v>
          </cell>
          <cell r="G180">
            <v>21.363600000000002</v>
          </cell>
          <cell r="J180">
            <v>77.606399999999994</v>
          </cell>
          <cell r="K180">
            <v>2.9</v>
          </cell>
          <cell r="L180">
            <v>80.506399999999999</v>
          </cell>
        </row>
        <row r="181">
          <cell r="A181">
            <v>530228</v>
          </cell>
          <cell r="B181" t="str">
            <v>Budweiser</v>
          </cell>
          <cell r="C181">
            <v>98.97</v>
          </cell>
          <cell r="D181" t="str">
            <v>Euro</v>
          </cell>
          <cell r="E181">
            <v>100.67400000000001</v>
          </cell>
          <cell r="F181">
            <v>4.8080999999999996</v>
          </cell>
          <cell r="G181">
            <v>-6.5121000000000073</v>
          </cell>
          <cell r="J181">
            <v>105.4821</v>
          </cell>
          <cell r="K181">
            <v>2.9</v>
          </cell>
          <cell r="L181">
            <v>108.38210000000001</v>
          </cell>
        </row>
        <row r="182">
          <cell r="A182">
            <v>530297</v>
          </cell>
          <cell r="B182" t="str">
            <v>Smithwicks</v>
          </cell>
          <cell r="C182">
            <v>121.6</v>
          </cell>
          <cell r="D182" t="str">
            <v>Euro</v>
          </cell>
          <cell r="E182">
            <v>83.669399999999996</v>
          </cell>
          <cell r="F182">
            <v>4.8080999999999996</v>
          </cell>
          <cell r="G182">
            <v>33.122500000000002</v>
          </cell>
          <cell r="J182">
            <v>88.477499999999992</v>
          </cell>
          <cell r="K182">
            <v>2.9</v>
          </cell>
          <cell r="L182">
            <v>91.377499999999998</v>
          </cell>
        </row>
        <row r="183">
          <cell r="A183">
            <v>530299</v>
          </cell>
          <cell r="B183" t="str">
            <v>Carlsberg Lager</v>
          </cell>
          <cell r="C183">
            <v>82.82</v>
          </cell>
          <cell r="D183" t="str">
            <v>Euro</v>
          </cell>
          <cell r="E183">
            <v>102.4224</v>
          </cell>
          <cell r="F183">
            <v>4.8080999999999996</v>
          </cell>
          <cell r="G183">
            <v>-24.410500000000003</v>
          </cell>
          <cell r="J183">
            <v>107.23049999999999</v>
          </cell>
          <cell r="K183">
            <v>2.9</v>
          </cell>
          <cell r="L183">
            <v>110.1305</v>
          </cell>
        </row>
        <row r="184">
          <cell r="A184">
            <v>530457</v>
          </cell>
          <cell r="B184" t="str">
            <v>Kilkenny</v>
          </cell>
          <cell r="C184">
            <v>134.72</v>
          </cell>
          <cell r="D184" t="str">
            <v>Euro</v>
          </cell>
          <cell r="E184">
            <v>107.4843</v>
          </cell>
          <cell r="F184">
            <v>4.8080999999999996</v>
          </cell>
          <cell r="G184">
            <v>22.427599999999995</v>
          </cell>
          <cell r="J184">
            <v>112.2924</v>
          </cell>
          <cell r="K184">
            <v>2.9</v>
          </cell>
          <cell r="L184">
            <v>115.19240000000001</v>
          </cell>
        </row>
        <row r="185">
          <cell r="A185">
            <v>530776</v>
          </cell>
          <cell r="B185" t="str">
            <v>Carlsberg Export</v>
          </cell>
          <cell r="C185">
            <v>82.82</v>
          </cell>
          <cell r="D185" t="str">
            <v>Euro</v>
          </cell>
          <cell r="E185">
            <v>115.57769999999999</v>
          </cell>
          <cell r="F185">
            <v>4.8080999999999996</v>
          </cell>
          <cell r="G185">
            <v>-37.565799999999996</v>
          </cell>
          <cell r="J185">
            <v>120.38579999999999</v>
          </cell>
          <cell r="K185">
            <v>2.9</v>
          </cell>
          <cell r="L185">
            <v>123.28579999999999</v>
          </cell>
        </row>
        <row r="186">
          <cell r="A186">
            <v>530856</v>
          </cell>
          <cell r="B186" t="str">
            <v>Budweiser</v>
          </cell>
          <cell r="C186">
            <v>98.97</v>
          </cell>
          <cell r="D186" t="str">
            <v>Euro</v>
          </cell>
          <cell r="E186">
            <v>105.9192</v>
          </cell>
          <cell r="F186">
            <v>4.8080999999999996</v>
          </cell>
          <cell r="G186">
            <v>-11.757300000000004</v>
          </cell>
          <cell r="J186">
            <v>110.7273</v>
          </cell>
          <cell r="K186">
            <v>2.9</v>
          </cell>
          <cell r="L186">
            <v>113.62730000000001</v>
          </cell>
        </row>
        <row r="187">
          <cell r="A187">
            <v>530989</v>
          </cell>
          <cell r="B187" t="str">
            <v>Budweiser</v>
          </cell>
          <cell r="C187">
            <v>98.97</v>
          </cell>
          <cell r="D187" t="str">
            <v>Euro</v>
          </cell>
          <cell r="E187">
            <v>66.848100000000002</v>
          </cell>
          <cell r="F187">
            <v>4.8080999999999996</v>
          </cell>
          <cell r="G187">
            <v>27.313799999999997</v>
          </cell>
          <cell r="J187">
            <v>71.656199999999998</v>
          </cell>
          <cell r="K187">
            <v>2.9</v>
          </cell>
          <cell r="L187">
            <v>74.556200000000004</v>
          </cell>
        </row>
        <row r="188">
          <cell r="A188">
            <v>530991</v>
          </cell>
          <cell r="B188" t="str">
            <v>Guinness Foreign Extra Stout</v>
          </cell>
          <cell r="C188">
            <v>123.67</v>
          </cell>
          <cell r="D188" t="str">
            <v>Euro</v>
          </cell>
          <cell r="E188">
            <v>95.795399999999987</v>
          </cell>
          <cell r="F188">
            <v>4.8080999999999996</v>
          </cell>
          <cell r="G188">
            <v>23.066500000000016</v>
          </cell>
          <cell r="J188">
            <v>100.60349999999998</v>
          </cell>
          <cell r="K188">
            <v>2.9</v>
          </cell>
          <cell r="L188">
            <v>103.50349999999999</v>
          </cell>
        </row>
        <row r="189">
          <cell r="A189">
            <v>531293</v>
          </cell>
          <cell r="B189" t="str">
            <v>Harp</v>
          </cell>
          <cell r="C189">
            <v>67.42</v>
          </cell>
          <cell r="D189" t="str">
            <v>Euro</v>
          </cell>
          <cell r="E189">
            <v>67.101900000000001</v>
          </cell>
          <cell r="F189">
            <v>4.8080999999999996</v>
          </cell>
          <cell r="G189">
            <v>-4.49</v>
          </cell>
          <cell r="J189">
            <v>71.91</v>
          </cell>
          <cell r="K189">
            <v>2.9</v>
          </cell>
          <cell r="L189">
            <v>74.81</v>
          </cell>
        </row>
        <row r="190">
          <cell r="A190">
            <v>550250</v>
          </cell>
          <cell r="B190" t="str">
            <v>Baileys Original</v>
          </cell>
          <cell r="C190">
            <v>16.41</v>
          </cell>
          <cell r="D190" t="str">
            <v>Euro</v>
          </cell>
          <cell r="E190">
            <v>8.0299999999999994</v>
          </cell>
          <cell r="F190">
            <v>7.0499999999999993E-2</v>
          </cell>
          <cell r="G190">
            <v>8.3095000000000017</v>
          </cell>
          <cell r="J190">
            <v>8.1004999999999985</v>
          </cell>
          <cell r="K190">
            <v>2.9</v>
          </cell>
          <cell r="L190">
            <v>11.000499999999999</v>
          </cell>
        </row>
        <row r="191">
          <cell r="A191">
            <v>550670</v>
          </cell>
          <cell r="B191" t="str">
            <v>Smirnoff Citrus Twist</v>
          </cell>
          <cell r="C191">
            <v>30.6</v>
          </cell>
          <cell r="D191" t="str">
            <v>Euro</v>
          </cell>
          <cell r="E191">
            <v>6.02</v>
          </cell>
          <cell r="F191">
            <v>0.67679999999999996</v>
          </cell>
          <cell r="G191">
            <v>23.903200000000002</v>
          </cell>
          <cell r="J191">
            <v>6.6967999999999996</v>
          </cell>
          <cell r="K191">
            <v>2.9</v>
          </cell>
          <cell r="L191">
            <v>9.5968</v>
          </cell>
        </row>
        <row r="192">
          <cell r="A192">
            <v>550776</v>
          </cell>
          <cell r="B192" t="str">
            <v>Smirnoff Orange Twist</v>
          </cell>
          <cell r="C192">
            <v>30.6</v>
          </cell>
          <cell r="D192" t="str">
            <v>Euro</v>
          </cell>
          <cell r="E192">
            <v>7.02</v>
          </cell>
          <cell r="F192">
            <v>0.67679999999999996</v>
          </cell>
          <cell r="G192">
            <v>22.903200000000002</v>
          </cell>
          <cell r="J192">
            <v>7.6967999999999996</v>
          </cell>
          <cell r="K192">
            <v>2.9</v>
          </cell>
          <cell r="L192">
            <v>10.5968</v>
          </cell>
        </row>
        <row r="193">
          <cell r="A193">
            <v>556006</v>
          </cell>
          <cell r="B193" t="str">
            <v>STERLING VINEYARDS CABERNET SAUVIGNON</v>
          </cell>
          <cell r="C193">
            <v>132.12</v>
          </cell>
          <cell r="D193" t="str">
            <v>Euro</v>
          </cell>
          <cell r="E193">
            <v>56.435249999999996</v>
          </cell>
          <cell r="F193">
            <v>3.1302000000000003</v>
          </cell>
          <cell r="G193">
            <v>72.554550000000006</v>
          </cell>
          <cell r="J193">
            <v>59.565449999999998</v>
          </cell>
          <cell r="K193">
            <v>2.9</v>
          </cell>
          <cell r="L193">
            <v>62.465449999999997</v>
          </cell>
        </row>
        <row r="194">
          <cell r="A194">
            <v>556148</v>
          </cell>
          <cell r="B194" t="str">
            <v>Blosson Hill Zinfindel</v>
          </cell>
          <cell r="C194">
            <v>28.16</v>
          </cell>
          <cell r="D194" t="str">
            <v>Euro</v>
          </cell>
          <cell r="E194">
            <v>16.294312499999997</v>
          </cell>
          <cell r="F194">
            <v>3.1302000000000003</v>
          </cell>
          <cell r="G194">
            <v>8.7354875000000032</v>
          </cell>
          <cell r="J194">
            <v>19.424512499999999</v>
          </cell>
          <cell r="K194">
            <v>2.9</v>
          </cell>
          <cell r="L194">
            <v>22.324512499999997</v>
          </cell>
        </row>
        <row r="195">
          <cell r="A195">
            <v>556773</v>
          </cell>
          <cell r="B195" t="str">
            <v>Smirnoff Citrus Twist</v>
          </cell>
          <cell r="C195">
            <v>21.86</v>
          </cell>
          <cell r="D195" t="str">
            <v>Euro</v>
          </cell>
          <cell r="E195">
            <v>4.95</v>
          </cell>
          <cell r="F195">
            <v>0.47939999999999999</v>
          </cell>
          <cell r="G195">
            <v>16.430600000000002</v>
          </cell>
          <cell r="J195">
            <v>5.4293999999999976</v>
          </cell>
          <cell r="K195">
            <v>2.9</v>
          </cell>
          <cell r="L195">
            <v>8.3293999999999979</v>
          </cell>
        </row>
        <row r="196">
          <cell r="A196">
            <v>556774</v>
          </cell>
          <cell r="B196" t="str">
            <v>Smirnoff Orange Twist</v>
          </cell>
          <cell r="C196">
            <v>21.86</v>
          </cell>
          <cell r="D196" t="str">
            <v>Euro</v>
          </cell>
          <cell r="E196">
            <v>5.64</v>
          </cell>
          <cell r="F196">
            <v>0.47939999999999999</v>
          </cell>
          <cell r="G196">
            <v>15.740599999999999</v>
          </cell>
          <cell r="J196">
            <v>6.1194000000000006</v>
          </cell>
          <cell r="K196">
            <v>2.9</v>
          </cell>
          <cell r="L196">
            <v>9.019400000000001</v>
          </cell>
        </row>
        <row r="197">
          <cell r="A197">
            <v>556822</v>
          </cell>
          <cell r="B197" t="str">
            <v>Smirnoff Raspberry Twist</v>
          </cell>
          <cell r="C197">
            <v>21.86</v>
          </cell>
          <cell r="D197" t="str">
            <v>Euro</v>
          </cell>
          <cell r="E197">
            <v>5.31</v>
          </cell>
          <cell r="F197">
            <v>0.47939999999999999</v>
          </cell>
          <cell r="G197">
            <v>16.070600000000002</v>
          </cell>
          <cell r="J197">
            <v>5.789399999999997</v>
          </cell>
          <cell r="K197">
            <v>2.9</v>
          </cell>
          <cell r="L197">
            <v>8.6893999999999973</v>
          </cell>
        </row>
        <row r="198">
          <cell r="A198">
            <v>556823</v>
          </cell>
          <cell r="B198" t="str">
            <v>Smirnoff Raspberry Twist</v>
          </cell>
          <cell r="C198">
            <v>30.6</v>
          </cell>
          <cell r="D198" t="str">
            <v>Euro</v>
          </cell>
          <cell r="E198">
            <v>6.52</v>
          </cell>
          <cell r="F198">
            <v>0.67679999999999996</v>
          </cell>
          <cell r="G198">
            <v>23.403200000000002</v>
          </cell>
          <cell r="J198">
            <v>7.1967999999999996</v>
          </cell>
          <cell r="K198">
            <v>2.9</v>
          </cell>
          <cell r="L198">
            <v>10.0968</v>
          </cell>
        </row>
        <row r="199">
          <cell r="A199">
            <v>557336</v>
          </cell>
          <cell r="B199" t="str">
            <v>Captain Morgan Black Label</v>
          </cell>
          <cell r="C199">
            <v>39.04</v>
          </cell>
          <cell r="D199" t="str">
            <v>Euro</v>
          </cell>
          <cell r="E199">
            <v>5.9501999999999997</v>
          </cell>
          <cell r="F199">
            <v>0.40889999999999993</v>
          </cell>
          <cell r="G199">
            <v>32.680899999999994</v>
          </cell>
          <cell r="J199">
            <v>6.3591000000000051</v>
          </cell>
          <cell r="K199">
            <v>2.9</v>
          </cell>
          <cell r="L199">
            <v>9.2591000000000054</v>
          </cell>
        </row>
        <row r="200">
          <cell r="A200">
            <v>557419</v>
          </cell>
          <cell r="B200" t="str">
            <v>Vat 69</v>
          </cell>
          <cell r="C200">
            <v>33.03</v>
          </cell>
          <cell r="D200" t="str">
            <v>Euro</v>
          </cell>
          <cell r="E200">
            <v>10.0533</v>
          </cell>
          <cell r="F200">
            <v>0.83189999999999986</v>
          </cell>
          <cell r="G200">
            <v>22.1448</v>
          </cell>
          <cell r="J200">
            <v>10.885200000000001</v>
          </cell>
          <cell r="K200">
            <v>2.9</v>
          </cell>
          <cell r="L200">
            <v>13.785200000000001</v>
          </cell>
        </row>
        <row r="201">
          <cell r="A201">
            <v>557491</v>
          </cell>
          <cell r="B201" t="str">
            <v>Smirnoff Black Ice</v>
          </cell>
          <cell r="C201">
            <v>14.41</v>
          </cell>
          <cell r="D201" t="str">
            <v>Euro</v>
          </cell>
          <cell r="E201">
            <v>2.85</v>
          </cell>
          <cell r="F201">
            <v>0.39480000000000004</v>
          </cell>
          <cell r="G201">
            <v>11.1652</v>
          </cell>
          <cell r="J201">
            <v>3.2447999999999997</v>
          </cell>
          <cell r="K201">
            <v>2.9</v>
          </cell>
          <cell r="L201">
            <v>6.1448</v>
          </cell>
        </row>
        <row r="202">
          <cell r="A202">
            <v>557508</v>
          </cell>
          <cell r="B202" t="str">
            <v>Archers Aqua - Cranberry</v>
          </cell>
          <cell r="C202">
            <v>22.65</v>
          </cell>
          <cell r="D202" t="str">
            <v>Euro</v>
          </cell>
          <cell r="E202">
            <v>5.4</v>
          </cell>
          <cell r="F202">
            <v>0.62039999999999995</v>
          </cell>
          <cell r="G202">
            <v>16.6296</v>
          </cell>
          <cell r="J202">
            <v>6.0203999999999986</v>
          </cell>
          <cell r="K202">
            <v>2.9</v>
          </cell>
          <cell r="L202">
            <v>8.920399999999999</v>
          </cell>
        </row>
        <row r="203">
          <cell r="A203">
            <v>557509</v>
          </cell>
          <cell r="B203" t="str">
            <v>Archers Aqua - Peach</v>
          </cell>
          <cell r="C203">
            <v>22.65</v>
          </cell>
          <cell r="D203" t="str">
            <v>Euro</v>
          </cell>
          <cell r="E203">
            <v>5.5259999999999998</v>
          </cell>
          <cell r="F203">
            <v>0.62039999999999995</v>
          </cell>
          <cell r="G203">
            <v>16.503599999999999</v>
          </cell>
          <cell r="J203">
            <v>6.1463999999999999</v>
          </cell>
          <cell r="K203">
            <v>2.9</v>
          </cell>
          <cell r="L203">
            <v>9.0464000000000002</v>
          </cell>
        </row>
        <row r="204">
          <cell r="A204">
            <v>557512</v>
          </cell>
          <cell r="B204" t="str">
            <v>Archers Aqua Raspberry</v>
          </cell>
          <cell r="C204">
            <v>22.65</v>
          </cell>
          <cell r="D204" t="str">
            <v>Euro</v>
          </cell>
          <cell r="E204">
            <v>5.5440000000000005</v>
          </cell>
          <cell r="F204">
            <v>0.62039999999999995</v>
          </cell>
          <cell r="G204">
            <v>16.485599999999998</v>
          </cell>
          <cell r="J204">
            <v>6.1644000000000005</v>
          </cell>
          <cell r="K204">
            <v>2.9</v>
          </cell>
          <cell r="L204">
            <v>9.0644000000000009</v>
          </cell>
        </row>
        <row r="205">
          <cell r="A205">
            <v>557531</v>
          </cell>
          <cell r="B205" t="str">
            <v>Sheridans</v>
          </cell>
          <cell r="C205">
            <v>24.47</v>
          </cell>
          <cell r="D205" t="str">
            <v>Euro</v>
          </cell>
          <cell r="E205">
            <v>20.39</v>
          </cell>
          <cell r="F205">
            <v>0.16919999999999999</v>
          </cell>
          <cell r="G205">
            <v>3.9107999999999983</v>
          </cell>
          <cell r="J205">
            <v>20.559200000000001</v>
          </cell>
          <cell r="K205">
            <v>2.9</v>
          </cell>
          <cell r="L205">
            <v>23.459199999999999</v>
          </cell>
        </row>
        <row r="206">
          <cell r="A206">
            <v>557554</v>
          </cell>
          <cell r="B206" t="str">
            <v>Archers Aqua - Cranberry</v>
          </cell>
          <cell r="C206">
            <v>22.65</v>
          </cell>
          <cell r="D206" t="str">
            <v>Euro</v>
          </cell>
          <cell r="E206">
            <v>5.7240000000000011</v>
          </cell>
          <cell r="F206">
            <v>0.62039999999999995</v>
          </cell>
          <cell r="G206">
            <v>16.305599999999998</v>
          </cell>
          <cell r="J206">
            <v>6.3444000000000003</v>
          </cell>
          <cell r="K206">
            <v>2.9</v>
          </cell>
          <cell r="L206">
            <v>9.2444000000000006</v>
          </cell>
        </row>
        <row r="207">
          <cell r="A207">
            <v>557566</v>
          </cell>
          <cell r="B207" t="str">
            <v>Archers Aqua - Peach</v>
          </cell>
          <cell r="C207">
            <v>22.65</v>
          </cell>
          <cell r="D207" t="str">
            <v>Euro</v>
          </cell>
          <cell r="E207">
            <v>5.85</v>
          </cell>
          <cell r="F207">
            <v>0.62039999999999995</v>
          </cell>
          <cell r="G207">
            <v>16.179600000000001</v>
          </cell>
          <cell r="J207">
            <v>6.4703999999999979</v>
          </cell>
          <cell r="K207">
            <v>2.9</v>
          </cell>
          <cell r="L207">
            <v>9.3703999999999983</v>
          </cell>
        </row>
        <row r="208">
          <cell r="A208">
            <v>557606</v>
          </cell>
          <cell r="B208" t="str">
            <v>Archers Aqua Raspberry</v>
          </cell>
          <cell r="C208">
            <v>22.65</v>
          </cell>
          <cell r="D208" t="str">
            <v>Euro</v>
          </cell>
          <cell r="E208">
            <v>5.903999999999999</v>
          </cell>
          <cell r="F208">
            <v>0.62039999999999995</v>
          </cell>
          <cell r="G208">
            <v>16.125599999999999</v>
          </cell>
          <cell r="J208">
            <v>6.5244</v>
          </cell>
          <cell r="K208">
            <v>2.9</v>
          </cell>
          <cell r="L208">
            <v>9.4244000000000003</v>
          </cell>
        </row>
        <row r="209">
          <cell r="A209">
            <v>557687</v>
          </cell>
          <cell r="B209" t="str">
            <v>Sheridans</v>
          </cell>
          <cell r="C209">
            <v>49.97</v>
          </cell>
          <cell r="D209" t="str">
            <v>Euro</v>
          </cell>
          <cell r="E209">
            <v>22.58</v>
          </cell>
          <cell r="F209">
            <v>0.2397</v>
          </cell>
          <cell r="G209">
            <v>27.150300000000001</v>
          </cell>
          <cell r="J209">
            <v>22.819699999999997</v>
          </cell>
          <cell r="K209">
            <v>2.9</v>
          </cell>
          <cell r="L209">
            <v>25.719699999999996</v>
          </cell>
        </row>
        <row r="210">
          <cell r="A210">
            <v>557708</v>
          </cell>
          <cell r="B210" t="str">
            <v>Sheridans</v>
          </cell>
          <cell r="C210">
            <v>24.98</v>
          </cell>
          <cell r="D210" t="str">
            <v>Euro</v>
          </cell>
          <cell r="E210">
            <v>14.73</v>
          </cell>
          <cell r="F210">
            <v>0.12689999999999999</v>
          </cell>
          <cell r="G210">
            <v>10.123100000000001</v>
          </cell>
          <cell r="J210">
            <v>14.8569</v>
          </cell>
          <cell r="K210">
            <v>2.9</v>
          </cell>
          <cell r="L210">
            <v>17.756899999999998</v>
          </cell>
        </row>
        <row r="211">
          <cell r="A211">
            <v>557743</v>
          </cell>
          <cell r="B211" t="str">
            <v>Captain Morgan Spiced Gold</v>
          </cell>
          <cell r="C211">
            <v>39.04</v>
          </cell>
          <cell r="D211" t="str">
            <v>Euro</v>
          </cell>
          <cell r="E211">
            <v>6.3168000000000006</v>
          </cell>
          <cell r="F211">
            <v>0.40889999999999993</v>
          </cell>
          <cell r="G211">
            <v>32.314299999999996</v>
          </cell>
          <cell r="J211">
            <v>6.7257000000000033</v>
          </cell>
          <cell r="K211">
            <v>2.9</v>
          </cell>
          <cell r="L211">
            <v>9.6257000000000037</v>
          </cell>
        </row>
        <row r="212">
          <cell r="A212">
            <v>557855</v>
          </cell>
          <cell r="B212" t="str">
            <v>Johnnie Walker Blue Label</v>
          </cell>
          <cell r="C212">
            <v>80.84</v>
          </cell>
          <cell r="D212" t="str">
            <v>Euro</v>
          </cell>
          <cell r="E212">
            <v>67.369799999999998</v>
          </cell>
          <cell r="F212">
            <v>0.40889999999999993</v>
          </cell>
          <cell r="G212">
            <v>13.061300000000006</v>
          </cell>
          <cell r="J212">
            <v>67.778700000000001</v>
          </cell>
          <cell r="K212">
            <v>2.9</v>
          </cell>
          <cell r="L212">
            <v>70.678700000000006</v>
          </cell>
        </row>
        <row r="213">
          <cell r="A213">
            <v>558033</v>
          </cell>
          <cell r="B213" t="str">
            <v>Pampero Aniver</v>
          </cell>
          <cell r="C213">
            <v>39.04</v>
          </cell>
          <cell r="D213" t="str">
            <v>Euro</v>
          </cell>
          <cell r="E213">
            <v>16.27458</v>
          </cell>
          <cell r="F213">
            <v>1.0010999999999999</v>
          </cell>
          <cell r="G213">
            <v>21.764319999999998</v>
          </cell>
          <cell r="J213">
            <v>17.275680000000001</v>
          </cell>
          <cell r="K213">
            <v>2.9</v>
          </cell>
          <cell r="L213">
            <v>20.17568</v>
          </cell>
        </row>
        <row r="214">
          <cell r="A214">
            <v>558075</v>
          </cell>
          <cell r="B214" t="str">
            <v>Blossom Hill Cabernet Sauv</v>
          </cell>
          <cell r="C214">
            <v>28.16</v>
          </cell>
          <cell r="D214" t="str">
            <v>Euro</v>
          </cell>
          <cell r="E214">
            <v>15.289687499999999</v>
          </cell>
          <cell r="F214">
            <v>3.1302000000000003</v>
          </cell>
          <cell r="G214">
            <v>9.7401125000000004</v>
          </cell>
          <cell r="J214">
            <v>18.419887500000002</v>
          </cell>
          <cell r="K214">
            <v>2.9</v>
          </cell>
          <cell r="L214">
            <v>21.3198875</v>
          </cell>
        </row>
        <row r="215">
          <cell r="A215">
            <v>558284</v>
          </cell>
          <cell r="B215" t="str">
            <v>Black + White</v>
          </cell>
          <cell r="C215">
            <v>78.19</v>
          </cell>
          <cell r="D215" t="str">
            <v>Euro</v>
          </cell>
          <cell r="E215">
            <v>21.446100000000001</v>
          </cell>
          <cell r="F215">
            <v>1.3394999999999999</v>
          </cell>
          <cell r="G215">
            <v>55.404399999999995</v>
          </cell>
          <cell r="J215">
            <v>22.785600000000002</v>
          </cell>
          <cell r="K215">
            <v>2.9</v>
          </cell>
          <cell r="L215">
            <v>25.685600000000001</v>
          </cell>
        </row>
        <row r="216">
          <cell r="A216">
            <v>558294</v>
          </cell>
          <cell r="B216" t="str">
            <v>Black + White</v>
          </cell>
          <cell r="C216">
            <v>48.65</v>
          </cell>
          <cell r="D216" t="str">
            <v>Euro</v>
          </cell>
          <cell r="E216">
            <v>11.294099999999998</v>
          </cell>
          <cell r="F216">
            <v>0.83189999999999986</v>
          </cell>
          <cell r="G216">
            <v>36.524000000000001</v>
          </cell>
          <cell r="J216">
            <v>12.125999999999998</v>
          </cell>
          <cell r="K216">
            <v>2.9</v>
          </cell>
          <cell r="L216">
            <v>15.025999999999998</v>
          </cell>
        </row>
        <row r="217">
          <cell r="A217">
            <v>558297</v>
          </cell>
          <cell r="B217" t="str">
            <v>Black + White</v>
          </cell>
          <cell r="C217">
            <v>24.32</v>
          </cell>
          <cell r="D217" t="str">
            <v>Euro</v>
          </cell>
          <cell r="E217">
            <v>9.4611000000000001</v>
          </cell>
          <cell r="F217">
            <v>0.40889999999999993</v>
          </cell>
          <cell r="G217">
            <v>14.45</v>
          </cell>
          <cell r="J217">
            <v>9.870000000000001</v>
          </cell>
          <cell r="K217">
            <v>2.9</v>
          </cell>
          <cell r="L217">
            <v>12.770000000000001</v>
          </cell>
        </row>
        <row r="218">
          <cell r="A218">
            <v>558324</v>
          </cell>
          <cell r="B218" t="str">
            <v>Black + White</v>
          </cell>
          <cell r="C218">
            <v>55.6</v>
          </cell>
          <cell r="D218" t="str">
            <v>Euro</v>
          </cell>
          <cell r="E218">
            <v>25.690199999999997</v>
          </cell>
          <cell r="F218">
            <v>0.94469999999999998</v>
          </cell>
          <cell r="G218">
            <v>28.965100000000003</v>
          </cell>
          <cell r="J218">
            <v>26.634899999999998</v>
          </cell>
          <cell r="K218">
            <v>2.9</v>
          </cell>
          <cell r="L218">
            <v>29.534899999999997</v>
          </cell>
        </row>
        <row r="219">
          <cell r="A219">
            <v>558375</v>
          </cell>
          <cell r="B219" t="str">
            <v>Black + White</v>
          </cell>
          <cell r="C219">
            <v>55.6</v>
          </cell>
          <cell r="D219" t="str">
            <v>Euro</v>
          </cell>
          <cell r="E219">
            <v>25.563299999999998</v>
          </cell>
          <cell r="F219">
            <v>0.94469999999999998</v>
          </cell>
          <cell r="G219">
            <v>29.092000000000002</v>
          </cell>
          <cell r="J219">
            <v>26.507999999999999</v>
          </cell>
          <cell r="K219">
            <v>2.9</v>
          </cell>
          <cell r="L219">
            <v>29.407999999999998</v>
          </cell>
        </row>
        <row r="220">
          <cell r="A220">
            <v>558377</v>
          </cell>
          <cell r="B220" t="str">
            <v>Black + White</v>
          </cell>
          <cell r="C220">
            <v>48.65</v>
          </cell>
          <cell r="D220" t="str">
            <v>Euro</v>
          </cell>
          <cell r="E220">
            <v>18.217199999999998</v>
          </cell>
          <cell r="F220">
            <v>0.83189999999999986</v>
          </cell>
          <cell r="G220">
            <v>29.600899999999999</v>
          </cell>
          <cell r="J220">
            <v>19.049099999999999</v>
          </cell>
          <cell r="K220">
            <v>2.9</v>
          </cell>
          <cell r="L220">
            <v>21.949099999999998</v>
          </cell>
        </row>
        <row r="221">
          <cell r="A221">
            <v>558383</v>
          </cell>
          <cell r="B221" t="str">
            <v>Smirnoff Ice</v>
          </cell>
          <cell r="C221">
            <v>20.84</v>
          </cell>
          <cell r="D221" t="str">
            <v>Euro</v>
          </cell>
          <cell r="E221">
            <v>5.08</v>
          </cell>
          <cell r="F221">
            <v>0.62039999999999995</v>
          </cell>
          <cell r="G221">
            <v>15.1396</v>
          </cell>
          <cell r="J221">
            <v>5.7004000000000001</v>
          </cell>
          <cell r="K221">
            <v>2.9</v>
          </cell>
          <cell r="L221">
            <v>8.6004000000000005</v>
          </cell>
        </row>
        <row r="222">
          <cell r="A222">
            <v>558384</v>
          </cell>
          <cell r="B222" t="str">
            <v>Smirnoff Ice</v>
          </cell>
          <cell r="C222">
            <v>20.84</v>
          </cell>
          <cell r="D222" t="str">
            <v>Euro</v>
          </cell>
          <cell r="E222">
            <v>5.1100000000000003</v>
          </cell>
          <cell r="F222">
            <v>0.62039999999999995</v>
          </cell>
          <cell r="G222">
            <v>15.1096</v>
          </cell>
          <cell r="J222">
            <v>5.7303999999999995</v>
          </cell>
          <cell r="K222">
            <v>2.9</v>
          </cell>
          <cell r="L222">
            <v>8.6303999999999998</v>
          </cell>
        </row>
        <row r="223">
          <cell r="A223">
            <v>558385</v>
          </cell>
          <cell r="B223" t="str">
            <v>Smirnoff Ice</v>
          </cell>
          <cell r="C223">
            <v>20.84</v>
          </cell>
          <cell r="D223" t="str">
            <v>Euro</v>
          </cell>
          <cell r="E223">
            <v>4.63</v>
          </cell>
          <cell r="F223">
            <v>0.62039999999999995</v>
          </cell>
          <cell r="G223">
            <v>15.589600000000001</v>
          </cell>
          <cell r="J223">
            <v>5.2503999999999991</v>
          </cell>
          <cell r="K223">
            <v>2.9</v>
          </cell>
          <cell r="L223">
            <v>8.1503999999999994</v>
          </cell>
        </row>
        <row r="224">
          <cell r="A224">
            <v>558386</v>
          </cell>
          <cell r="B224" t="str">
            <v>Smirnoff Ice</v>
          </cell>
          <cell r="C224">
            <v>13.26</v>
          </cell>
          <cell r="D224" t="str">
            <v>Euro</v>
          </cell>
          <cell r="E224">
            <v>2.88</v>
          </cell>
          <cell r="F224">
            <v>0.39480000000000004</v>
          </cell>
          <cell r="G224">
            <v>9.9852000000000007</v>
          </cell>
          <cell r="J224">
            <v>3.274799999999999</v>
          </cell>
          <cell r="K224">
            <v>2.9</v>
          </cell>
          <cell r="L224">
            <v>6.1747999999999994</v>
          </cell>
        </row>
        <row r="225">
          <cell r="A225">
            <v>558387</v>
          </cell>
          <cell r="B225" t="str">
            <v>Smirnoff Black Ice</v>
          </cell>
          <cell r="C225">
            <v>22.64</v>
          </cell>
          <cell r="D225" t="str">
            <v>Euro</v>
          </cell>
          <cell r="E225">
            <v>4.88</v>
          </cell>
          <cell r="F225">
            <v>0.62039999999999995</v>
          </cell>
          <cell r="G225">
            <v>17.139600000000002</v>
          </cell>
          <cell r="J225">
            <v>5.5003999999999991</v>
          </cell>
          <cell r="K225">
            <v>2.9</v>
          </cell>
          <cell r="L225">
            <v>8.4003999999999994</v>
          </cell>
        </row>
        <row r="226">
          <cell r="A226">
            <v>558388</v>
          </cell>
          <cell r="B226" t="str">
            <v>Smirnoff Ice</v>
          </cell>
          <cell r="C226">
            <v>20.84</v>
          </cell>
          <cell r="D226" t="str">
            <v>Euro</v>
          </cell>
          <cell r="E226">
            <v>4.63</v>
          </cell>
          <cell r="F226">
            <v>0.62039999999999995</v>
          </cell>
          <cell r="G226">
            <v>15.589600000000001</v>
          </cell>
          <cell r="J226">
            <v>5.2503999999999991</v>
          </cell>
          <cell r="K226">
            <v>2.9</v>
          </cell>
          <cell r="L226">
            <v>8.1503999999999994</v>
          </cell>
        </row>
        <row r="227">
          <cell r="A227">
            <v>558390</v>
          </cell>
          <cell r="B227" t="str">
            <v>Smirnoff Ice</v>
          </cell>
          <cell r="C227">
            <v>20.84</v>
          </cell>
          <cell r="D227" t="str">
            <v>Euro</v>
          </cell>
          <cell r="E227">
            <v>5.08</v>
          </cell>
          <cell r="F227">
            <v>0.62039999999999995</v>
          </cell>
          <cell r="G227">
            <v>15.1396</v>
          </cell>
          <cell r="J227">
            <v>5.7004000000000001</v>
          </cell>
          <cell r="K227">
            <v>2.9</v>
          </cell>
          <cell r="L227">
            <v>8.6004000000000005</v>
          </cell>
        </row>
        <row r="228">
          <cell r="A228">
            <v>558391</v>
          </cell>
          <cell r="B228" t="str">
            <v>Smirnoff Ice</v>
          </cell>
          <cell r="C228">
            <v>20.84</v>
          </cell>
          <cell r="D228" t="str">
            <v>Euro</v>
          </cell>
          <cell r="E228">
            <v>5.08</v>
          </cell>
          <cell r="F228">
            <v>0.62039999999999995</v>
          </cell>
          <cell r="G228">
            <v>15.1396</v>
          </cell>
          <cell r="J228">
            <v>5.7004000000000001</v>
          </cell>
          <cell r="K228">
            <v>2.9</v>
          </cell>
          <cell r="L228">
            <v>8.6004000000000005</v>
          </cell>
        </row>
        <row r="229">
          <cell r="A229">
            <v>558398</v>
          </cell>
          <cell r="B229" t="str">
            <v>Smirnoff Black Ice</v>
          </cell>
          <cell r="C229">
            <v>22.64</v>
          </cell>
          <cell r="D229" t="str">
            <v>Euro</v>
          </cell>
          <cell r="E229">
            <v>4.88</v>
          </cell>
          <cell r="F229">
            <v>0.62039999999999995</v>
          </cell>
          <cell r="G229">
            <v>17.139600000000002</v>
          </cell>
          <cell r="J229">
            <v>5.5003999999999991</v>
          </cell>
          <cell r="K229">
            <v>2.9</v>
          </cell>
          <cell r="L229">
            <v>8.4003999999999994</v>
          </cell>
        </row>
        <row r="230">
          <cell r="A230">
            <v>558460</v>
          </cell>
          <cell r="B230" t="str">
            <v>Black + White</v>
          </cell>
          <cell r="C230">
            <v>34.753999999999998</v>
          </cell>
          <cell r="D230" t="str">
            <v>Euro</v>
          </cell>
          <cell r="E230">
            <v>10.363499999999998</v>
          </cell>
          <cell r="F230">
            <v>0.59219999999999995</v>
          </cell>
          <cell r="G230">
            <v>23.798300000000001</v>
          </cell>
          <cell r="J230">
            <v>10.955699999999997</v>
          </cell>
          <cell r="K230">
            <v>2.9</v>
          </cell>
          <cell r="L230">
            <v>13.855699999999997</v>
          </cell>
        </row>
        <row r="231">
          <cell r="A231">
            <v>558504</v>
          </cell>
          <cell r="B231" t="str">
            <v>Gilbeys Gin</v>
          </cell>
          <cell r="C231">
            <v>31.23</v>
          </cell>
          <cell r="D231" t="str">
            <v>Euro</v>
          </cell>
          <cell r="E231">
            <v>14.452500000000001</v>
          </cell>
          <cell r="F231">
            <v>0.83189999999999986</v>
          </cell>
          <cell r="G231">
            <v>15.945600000000004</v>
          </cell>
          <cell r="J231">
            <v>15.284399999999996</v>
          </cell>
          <cell r="K231">
            <v>2.9</v>
          </cell>
          <cell r="L231">
            <v>18.184399999999997</v>
          </cell>
        </row>
        <row r="232">
          <cell r="A232">
            <v>558602</v>
          </cell>
          <cell r="B232" t="str">
            <v>Johnnie Walker Red Label</v>
          </cell>
          <cell r="C232">
            <v>11.45</v>
          </cell>
          <cell r="D232" t="str">
            <v>Euro</v>
          </cell>
          <cell r="E232">
            <v>6.8525999999999998</v>
          </cell>
          <cell r="F232">
            <v>0.40889999999999993</v>
          </cell>
          <cell r="G232">
            <v>4.1884999999999994</v>
          </cell>
          <cell r="J232">
            <v>7.2614999999999998</v>
          </cell>
          <cell r="K232">
            <v>2.9</v>
          </cell>
          <cell r="L232">
            <v>10.1615</v>
          </cell>
        </row>
        <row r="233">
          <cell r="A233">
            <v>558609</v>
          </cell>
          <cell r="B233" t="str">
            <v>Johnnie Walker Red Label</v>
          </cell>
          <cell r="C233">
            <v>22.9</v>
          </cell>
          <cell r="D233" t="str">
            <v>Euro</v>
          </cell>
          <cell r="E233">
            <v>15.298499999999999</v>
          </cell>
          <cell r="F233">
            <v>0.83189999999999986</v>
          </cell>
          <cell r="G233">
            <v>6.7695999999999996</v>
          </cell>
          <cell r="J233">
            <v>16.130399999999998</v>
          </cell>
          <cell r="K233">
            <v>2.9</v>
          </cell>
          <cell r="L233">
            <v>19.030399999999997</v>
          </cell>
        </row>
        <row r="234">
          <cell r="A234">
            <v>558979</v>
          </cell>
          <cell r="B234" t="str">
            <v>Blossom Hill Cabernet/Shiraz</v>
          </cell>
          <cell r="C234">
            <v>28.16</v>
          </cell>
          <cell r="D234" t="str">
            <v>Euro</v>
          </cell>
          <cell r="E234">
            <v>15.298499999999999</v>
          </cell>
          <cell r="F234">
            <v>3.1302000000000003</v>
          </cell>
          <cell r="G234">
            <v>9.7313000000000009</v>
          </cell>
          <cell r="J234">
            <v>18.428699999999999</v>
          </cell>
          <cell r="K234">
            <v>2.9</v>
          </cell>
          <cell r="L234">
            <v>21.328699999999998</v>
          </cell>
        </row>
        <row r="235">
          <cell r="A235">
            <v>558986</v>
          </cell>
          <cell r="B235" t="str">
            <v>Smirnoff Vanilla Twist</v>
          </cell>
          <cell r="C235">
            <v>30.6</v>
          </cell>
          <cell r="D235" t="str">
            <v>Euro</v>
          </cell>
          <cell r="E235">
            <v>7.96</v>
          </cell>
          <cell r="F235">
            <v>0.67679999999999996</v>
          </cell>
          <cell r="G235">
            <v>21.963200000000001</v>
          </cell>
          <cell r="J235">
            <v>8.6368000000000009</v>
          </cell>
          <cell r="K235">
            <v>2.9</v>
          </cell>
          <cell r="L235">
            <v>11.536800000000001</v>
          </cell>
        </row>
        <row r="236">
          <cell r="A236">
            <v>559059</v>
          </cell>
          <cell r="B236" t="str">
            <v>J+B Rare</v>
          </cell>
          <cell r="C236">
            <v>44.76</v>
          </cell>
          <cell r="D236" t="str">
            <v>Euro</v>
          </cell>
          <cell r="E236">
            <v>11.674799999999998</v>
          </cell>
          <cell r="F236">
            <v>0.83189999999999986</v>
          </cell>
          <cell r="G236">
            <v>32.253300000000003</v>
          </cell>
          <cell r="J236">
            <v>12.506699999999995</v>
          </cell>
          <cell r="K236">
            <v>2.9</v>
          </cell>
          <cell r="L236">
            <v>15.406699999999995</v>
          </cell>
        </row>
        <row r="237">
          <cell r="A237">
            <v>559234</v>
          </cell>
          <cell r="B237" t="str">
            <v>J+B Rare</v>
          </cell>
          <cell r="C237">
            <v>63.95</v>
          </cell>
          <cell r="D237" t="str">
            <v>Euro</v>
          </cell>
          <cell r="E237">
            <v>18.259499999999999</v>
          </cell>
          <cell r="F237">
            <v>1.1843999999999999</v>
          </cell>
          <cell r="G237">
            <v>44.506100000000004</v>
          </cell>
          <cell r="J237">
            <v>19.443899999999999</v>
          </cell>
          <cell r="K237">
            <v>2.9</v>
          </cell>
          <cell r="L237">
            <v>22.343899999999998</v>
          </cell>
        </row>
        <row r="238">
          <cell r="A238">
            <v>559429</v>
          </cell>
          <cell r="B238" t="str">
            <v>Haig Gold Label</v>
          </cell>
          <cell r="C238">
            <v>61.3</v>
          </cell>
          <cell r="D238" t="str">
            <v>Euro</v>
          </cell>
          <cell r="E238">
            <v>26.423399999999997</v>
          </cell>
          <cell r="F238">
            <v>0.94469999999999998</v>
          </cell>
          <cell r="G238">
            <v>33.931899999999999</v>
          </cell>
          <cell r="J238">
            <v>27.368099999999998</v>
          </cell>
          <cell r="K238">
            <v>2.9</v>
          </cell>
          <cell r="L238">
            <v>30.268099999999997</v>
          </cell>
        </row>
        <row r="239">
          <cell r="A239">
            <v>559437</v>
          </cell>
          <cell r="B239" t="str">
            <v>Haig Gold Label</v>
          </cell>
          <cell r="C239">
            <v>53.64</v>
          </cell>
          <cell r="D239" t="str">
            <v>Euro</v>
          </cell>
          <cell r="E239">
            <v>12.450299999999999</v>
          </cell>
          <cell r="F239">
            <v>0.83189999999999986</v>
          </cell>
          <cell r="G239">
            <v>40.357800000000005</v>
          </cell>
          <cell r="J239">
            <v>13.282199999999996</v>
          </cell>
          <cell r="K239">
            <v>2.9</v>
          </cell>
          <cell r="L239">
            <v>16.182199999999995</v>
          </cell>
        </row>
        <row r="240">
          <cell r="A240">
            <v>559438</v>
          </cell>
          <cell r="B240" t="str">
            <v>Haig Gold Label</v>
          </cell>
          <cell r="C240">
            <v>26.82</v>
          </cell>
          <cell r="D240" t="str">
            <v>Euro</v>
          </cell>
          <cell r="E240">
            <v>6.7961999999999998</v>
          </cell>
          <cell r="F240">
            <v>0.40889999999999993</v>
          </cell>
          <cell r="G240">
            <v>19.614900000000002</v>
          </cell>
          <cell r="J240">
            <v>7.2050999999999981</v>
          </cell>
          <cell r="K240">
            <v>2.9</v>
          </cell>
          <cell r="L240">
            <v>10.105099999999998</v>
          </cell>
        </row>
        <row r="241">
          <cell r="A241">
            <v>559478</v>
          </cell>
          <cell r="B241" t="str">
            <v>Haig Gold Label</v>
          </cell>
          <cell r="C241">
            <v>76.63</v>
          </cell>
          <cell r="D241" t="str">
            <v>Euro</v>
          </cell>
          <cell r="E241">
            <v>17.681399999999996</v>
          </cell>
          <cell r="F241">
            <v>1.1843999999999999</v>
          </cell>
          <cell r="G241">
            <v>57.764200000000002</v>
          </cell>
          <cell r="J241">
            <v>18.865799999999993</v>
          </cell>
          <cell r="K241">
            <v>2.9</v>
          </cell>
          <cell r="L241">
            <v>21.765799999999992</v>
          </cell>
        </row>
        <row r="242">
          <cell r="A242">
            <v>559482</v>
          </cell>
          <cell r="B242" t="str">
            <v>Haig Gold Label</v>
          </cell>
          <cell r="C242">
            <v>76.63</v>
          </cell>
          <cell r="D242" t="str">
            <v>Euro</v>
          </cell>
          <cell r="E242">
            <v>17.906999999999996</v>
          </cell>
          <cell r="F242">
            <v>1.1843999999999999</v>
          </cell>
          <cell r="G242">
            <v>57.538600000000002</v>
          </cell>
          <cell r="J242">
            <v>19.091399999999993</v>
          </cell>
          <cell r="K242">
            <v>2.9</v>
          </cell>
          <cell r="L242">
            <v>21.991399999999992</v>
          </cell>
        </row>
        <row r="243">
          <cell r="A243">
            <v>559576</v>
          </cell>
          <cell r="B243" t="str">
            <v>Smirnoff Black Ice</v>
          </cell>
          <cell r="C243">
            <v>22.64</v>
          </cell>
          <cell r="D243" t="str">
            <v>Euro</v>
          </cell>
          <cell r="E243">
            <v>5.5</v>
          </cell>
          <cell r="F243">
            <v>0.62039999999999995</v>
          </cell>
          <cell r="G243">
            <v>16.519600000000001</v>
          </cell>
          <cell r="J243">
            <v>6.1204000000000001</v>
          </cell>
          <cell r="K243">
            <v>2.9</v>
          </cell>
          <cell r="L243">
            <v>9.0204000000000004</v>
          </cell>
        </row>
        <row r="244">
          <cell r="A244">
            <v>559577</v>
          </cell>
          <cell r="B244" t="str">
            <v>Smirnoff Black Ice</v>
          </cell>
          <cell r="C244">
            <v>22.64</v>
          </cell>
          <cell r="D244" t="str">
            <v>Euro</v>
          </cell>
          <cell r="E244">
            <v>5.5</v>
          </cell>
          <cell r="F244">
            <v>0.62039999999999995</v>
          </cell>
          <cell r="G244">
            <v>16.519600000000001</v>
          </cell>
          <cell r="J244">
            <v>6.1204000000000001</v>
          </cell>
          <cell r="K244">
            <v>2.9</v>
          </cell>
          <cell r="L244">
            <v>9.0204000000000004</v>
          </cell>
        </row>
        <row r="245">
          <cell r="A245">
            <v>560518</v>
          </cell>
          <cell r="B245" t="str">
            <v>Johnnie Walker Red Label</v>
          </cell>
          <cell r="C245">
            <v>32.71</v>
          </cell>
          <cell r="D245" t="str">
            <v>Euro</v>
          </cell>
          <cell r="E245">
            <v>16.257299999999997</v>
          </cell>
          <cell r="F245">
            <v>1.1843999999999999</v>
          </cell>
          <cell r="G245">
            <v>15.268300000000004</v>
          </cell>
          <cell r="J245">
            <v>17.441699999999997</v>
          </cell>
          <cell r="K245">
            <v>2.9</v>
          </cell>
          <cell r="L245">
            <v>20.341699999999996</v>
          </cell>
        </row>
        <row r="246">
          <cell r="A246">
            <v>560640</v>
          </cell>
          <cell r="B246" t="str">
            <v>Black + White</v>
          </cell>
          <cell r="C246">
            <v>48.65</v>
          </cell>
          <cell r="D246" t="str">
            <v>Euro</v>
          </cell>
          <cell r="E246">
            <v>15.312599999999998</v>
          </cell>
          <cell r="F246">
            <v>0.83189999999999986</v>
          </cell>
          <cell r="G246">
            <v>32.505500000000005</v>
          </cell>
          <cell r="J246">
            <v>16.144499999999994</v>
          </cell>
          <cell r="K246">
            <v>2.9</v>
          </cell>
          <cell r="L246">
            <v>19.044499999999992</v>
          </cell>
        </row>
        <row r="247">
          <cell r="A247">
            <v>561037</v>
          </cell>
          <cell r="B247" t="str">
            <v>Baileys Original</v>
          </cell>
          <cell r="C247">
            <v>16.649999999999999</v>
          </cell>
          <cell r="D247" t="str">
            <v>Euro</v>
          </cell>
          <cell r="E247">
            <v>7.59</v>
          </cell>
          <cell r="F247">
            <v>7.0499999999999993E-2</v>
          </cell>
          <cell r="G247">
            <v>8.9894999999999996</v>
          </cell>
          <cell r="J247">
            <v>7.660499999999999</v>
          </cell>
          <cell r="K247">
            <v>2.9</v>
          </cell>
          <cell r="L247">
            <v>10.560499999999999</v>
          </cell>
        </row>
        <row r="248">
          <cell r="A248">
            <v>561117</v>
          </cell>
          <cell r="B248" t="str">
            <v>Archers Aqua - Cranberry</v>
          </cell>
          <cell r="C248">
            <v>22.65</v>
          </cell>
          <cell r="D248" t="str">
            <v>Euro</v>
          </cell>
          <cell r="E248">
            <v>6.11</v>
          </cell>
          <cell r="F248">
            <v>0.62039999999999995</v>
          </cell>
          <cell r="G248">
            <v>15.919599999999999</v>
          </cell>
          <cell r="J248">
            <v>6.7303999999999995</v>
          </cell>
          <cell r="K248">
            <v>2.9</v>
          </cell>
          <cell r="L248">
            <v>9.6303999999999998</v>
          </cell>
        </row>
        <row r="249">
          <cell r="A249">
            <v>561119</v>
          </cell>
          <cell r="B249" t="str">
            <v>Archers Aqua - Cranberry</v>
          </cell>
          <cell r="C249">
            <v>22.65</v>
          </cell>
          <cell r="D249" t="str">
            <v>Euro</v>
          </cell>
          <cell r="E249">
            <v>6.51</v>
          </cell>
          <cell r="F249">
            <v>0.62039999999999995</v>
          </cell>
          <cell r="G249">
            <v>15.519600000000001</v>
          </cell>
          <cell r="J249">
            <v>7.1303999999999981</v>
          </cell>
          <cell r="K249">
            <v>2.9</v>
          </cell>
          <cell r="L249">
            <v>10.030399999999998</v>
          </cell>
        </row>
        <row r="250">
          <cell r="A250">
            <v>561790</v>
          </cell>
          <cell r="B250" t="str">
            <v>Smirnoff Blue</v>
          </cell>
          <cell r="C250">
            <v>12.71</v>
          </cell>
          <cell r="D250" t="str">
            <v>Euro</v>
          </cell>
          <cell r="E250">
            <v>4.4555999999999996</v>
          </cell>
          <cell r="F250">
            <v>0.40889999999999993</v>
          </cell>
          <cell r="G250">
            <v>7.8455000000000004</v>
          </cell>
          <cell r="J250">
            <v>4.8645000000000005</v>
          </cell>
          <cell r="K250">
            <v>2.9</v>
          </cell>
          <cell r="L250">
            <v>7.7645</v>
          </cell>
        </row>
        <row r="251">
          <cell r="A251">
            <v>561866</v>
          </cell>
          <cell r="B251" t="str">
            <v>Smirnoff Red</v>
          </cell>
          <cell r="C251">
            <v>67.180000000000007</v>
          </cell>
          <cell r="D251" t="str">
            <v>Euro</v>
          </cell>
          <cell r="E251">
            <v>14.593499999999999</v>
          </cell>
          <cell r="F251">
            <v>1.1843999999999999</v>
          </cell>
          <cell r="G251">
            <v>51.402100000000011</v>
          </cell>
          <cell r="J251">
            <v>15.777899999999995</v>
          </cell>
          <cell r="K251">
            <v>2.9</v>
          </cell>
          <cell r="L251">
            <v>18.677899999999994</v>
          </cell>
        </row>
        <row r="252">
          <cell r="A252">
            <v>561926</v>
          </cell>
          <cell r="B252" t="str">
            <v>Smirnoff Red</v>
          </cell>
          <cell r="C252">
            <v>67.180000000000007</v>
          </cell>
          <cell r="D252" t="str">
            <v>Euro</v>
          </cell>
          <cell r="E252">
            <v>17.695499999999999</v>
          </cell>
          <cell r="F252">
            <v>1.1843999999999999</v>
          </cell>
          <cell r="G252">
            <v>48.300100000000015</v>
          </cell>
          <cell r="J252">
            <v>18.879899999999992</v>
          </cell>
          <cell r="K252">
            <v>2.9</v>
          </cell>
          <cell r="L252">
            <v>21.779899999999991</v>
          </cell>
        </row>
        <row r="253">
          <cell r="A253">
            <v>562554</v>
          </cell>
          <cell r="B253" t="str">
            <v>Archers Aqua - Peach</v>
          </cell>
          <cell r="C253">
            <v>22.65</v>
          </cell>
          <cell r="D253" t="str">
            <v>Euro</v>
          </cell>
          <cell r="E253">
            <v>6.57</v>
          </cell>
          <cell r="F253">
            <v>0.62039999999999995</v>
          </cell>
          <cell r="G253">
            <v>15.459599999999998</v>
          </cell>
          <cell r="J253">
            <v>7.1904000000000003</v>
          </cell>
          <cell r="K253">
            <v>2.9</v>
          </cell>
          <cell r="L253">
            <v>10.090400000000001</v>
          </cell>
        </row>
        <row r="254">
          <cell r="A254">
            <v>562555</v>
          </cell>
          <cell r="B254" t="str">
            <v>Archers Aqua - Peach</v>
          </cell>
          <cell r="C254">
            <v>22.65</v>
          </cell>
          <cell r="D254" t="str">
            <v>Euro</v>
          </cell>
          <cell r="E254">
            <v>6.17</v>
          </cell>
          <cell r="F254">
            <v>0.62039999999999995</v>
          </cell>
          <cell r="G254">
            <v>15.859599999999997</v>
          </cell>
          <cell r="J254">
            <v>6.7904000000000018</v>
          </cell>
          <cell r="K254">
            <v>2.9</v>
          </cell>
          <cell r="L254">
            <v>9.6904000000000021</v>
          </cell>
        </row>
        <row r="255">
          <cell r="A255">
            <v>562556</v>
          </cell>
          <cell r="B255" t="str">
            <v>Archers Aqua - Cranberry</v>
          </cell>
          <cell r="C255">
            <v>22.65</v>
          </cell>
          <cell r="D255" t="str">
            <v>Euro</v>
          </cell>
          <cell r="E255">
            <v>6.45</v>
          </cell>
          <cell r="F255">
            <v>0.62039999999999995</v>
          </cell>
          <cell r="G255">
            <v>15.579599999999996</v>
          </cell>
          <cell r="J255">
            <v>7.0704000000000029</v>
          </cell>
          <cell r="K255">
            <v>2.9</v>
          </cell>
          <cell r="L255">
            <v>9.9704000000000033</v>
          </cell>
        </row>
        <row r="256">
          <cell r="A256">
            <v>562557</v>
          </cell>
          <cell r="B256" t="str">
            <v>Archers Aqua - Cranberry</v>
          </cell>
          <cell r="C256">
            <v>22.65</v>
          </cell>
          <cell r="D256" t="str">
            <v>Euro</v>
          </cell>
          <cell r="E256">
            <v>6.05</v>
          </cell>
          <cell r="F256">
            <v>0.62039999999999995</v>
          </cell>
          <cell r="G256">
            <v>15.979599999999998</v>
          </cell>
          <cell r="J256">
            <v>6.6704000000000008</v>
          </cell>
          <cell r="K256">
            <v>2.9</v>
          </cell>
          <cell r="L256">
            <v>9.5704000000000011</v>
          </cell>
        </row>
        <row r="257">
          <cell r="A257">
            <v>562558</v>
          </cell>
          <cell r="B257" t="str">
            <v>Archers Aqua Raspberry</v>
          </cell>
          <cell r="C257">
            <v>22.65</v>
          </cell>
          <cell r="D257" t="str">
            <v>Euro</v>
          </cell>
          <cell r="E257">
            <v>6.59</v>
          </cell>
          <cell r="F257">
            <v>0.62039999999999995</v>
          </cell>
          <cell r="G257">
            <v>15.439599999999999</v>
          </cell>
          <cell r="J257">
            <v>7.2103999999999999</v>
          </cell>
          <cell r="K257">
            <v>2.9</v>
          </cell>
          <cell r="L257">
            <v>10.1104</v>
          </cell>
        </row>
        <row r="258">
          <cell r="A258">
            <v>562559</v>
          </cell>
          <cell r="B258" t="str">
            <v>Archers Aqua Raspberry</v>
          </cell>
          <cell r="C258">
            <v>22.65</v>
          </cell>
          <cell r="D258" t="str">
            <v>Euro</v>
          </cell>
          <cell r="E258">
            <v>6.19</v>
          </cell>
          <cell r="F258">
            <v>0.62039999999999995</v>
          </cell>
          <cell r="G258">
            <v>15.839599999999997</v>
          </cell>
          <cell r="J258">
            <v>6.8104000000000013</v>
          </cell>
          <cell r="K258">
            <v>2.9</v>
          </cell>
          <cell r="L258">
            <v>9.7104000000000017</v>
          </cell>
        </row>
        <row r="259">
          <cell r="A259">
            <v>562586</v>
          </cell>
          <cell r="B259" t="str">
            <v>Baileys Original</v>
          </cell>
          <cell r="C259">
            <v>117.23</v>
          </cell>
          <cell r="D259" t="str">
            <v>Euro</v>
          </cell>
          <cell r="E259">
            <v>32.56</v>
          </cell>
          <cell r="F259">
            <v>0.49349999999999994</v>
          </cell>
          <cell r="G259">
            <v>84.176500000000004</v>
          </cell>
          <cell r="J259">
            <v>33.0535</v>
          </cell>
          <cell r="K259">
            <v>2.9</v>
          </cell>
          <cell r="L259">
            <v>35.953499999999998</v>
          </cell>
        </row>
        <row r="260">
          <cell r="A260">
            <v>562716</v>
          </cell>
          <cell r="B260" t="str">
            <v>Smirnoff Black Ice</v>
          </cell>
          <cell r="C260">
            <v>14.41</v>
          </cell>
          <cell r="D260" t="str">
            <v>Euro</v>
          </cell>
          <cell r="E260">
            <v>2.88</v>
          </cell>
          <cell r="F260">
            <v>0.39480000000000004</v>
          </cell>
          <cell r="G260">
            <v>11.135200000000001</v>
          </cell>
          <cell r="J260">
            <v>3.274799999999999</v>
          </cell>
          <cell r="K260">
            <v>2.9</v>
          </cell>
          <cell r="L260">
            <v>6.1747999999999994</v>
          </cell>
        </row>
        <row r="261">
          <cell r="A261">
            <v>562961</v>
          </cell>
          <cell r="B261" t="str">
            <v>Bells Extra Special</v>
          </cell>
          <cell r="C261">
            <v>29.52</v>
          </cell>
          <cell r="D261" t="str">
            <v>Euro</v>
          </cell>
          <cell r="E261">
            <v>11.181299999999998</v>
          </cell>
          <cell r="F261">
            <v>0.83189999999999986</v>
          </cell>
          <cell r="G261">
            <v>17.506800000000002</v>
          </cell>
          <cell r="J261">
            <v>12.013199999999998</v>
          </cell>
          <cell r="K261">
            <v>2.9</v>
          </cell>
          <cell r="L261">
            <v>14.913199999999998</v>
          </cell>
        </row>
        <row r="262">
          <cell r="A262">
            <v>563057</v>
          </cell>
          <cell r="B262" t="str">
            <v>Smirnoff Citrus Twist</v>
          </cell>
          <cell r="C262">
            <v>36.43</v>
          </cell>
          <cell r="D262" t="str">
            <v>Euro</v>
          </cell>
          <cell r="E262">
            <v>25</v>
          </cell>
          <cell r="F262">
            <v>0.80369999999999986</v>
          </cell>
          <cell r="G262">
            <v>10.626300000000001</v>
          </cell>
          <cell r="J262">
            <v>25.803699999999999</v>
          </cell>
          <cell r="K262">
            <v>2.9</v>
          </cell>
          <cell r="L262">
            <v>28.703699999999998</v>
          </cell>
        </row>
        <row r="263">
          <cell r="A263">
            <v>563058</v>
          </cell>
          <cell r="B263" t="str">
            <v>Smirnoff Orange Twist</v>
          </cell>
          <cell r="C263">
            <v>36.43</v>
          </cell>
          <cell r="D263" t="str">
            <v>Euro</v>
          </cell>
          <cell r="E263">
            <v>25</v>
          </cell>
          <cell r="F263">
            <v>0.80369999999999986</v>
          </cell>
          <cell r="G263">
            <v>10.626300000000001</v>
          </cell>
          <cell r="J263">
            <v>25.803699999999999</v>
          </cell>
          <cell r="K263">
            <v>2.9</v>
          </cell>
          <cell r="L263">
            <v>28.703699999999998</v>
          </cell>
        </row>
        <row r="264">
          <cell r="A264">
            <v>563059</v>
          </cell>
          <cell r="B264" t="str">
            <v>Smirnoff Raspberry Twist</v>
          </cell>
          <cell r="C264">
            <v>36.43</v>
          </cell>
          <cell r="D264" t="str">
            <v>Euro</v>
          </cell>
          <cell r="E264">
            <v>25</v>
          </cell>
          <cell r="F264">
            <v>0.80369999999999986</v>
          </cell>
          <cell r="G264">
            <v>10.626300000000001</v>
          </cell>
          <cell r="J264">
            <v>25.803699999999999</v>
          </cell>
          <cell r="K264">
            <v>2.9</v>
          </cell>
          <cell r="L264">
            <v>28.703699999999998</v>
          </cell>
        </row>
        <row r="265">
          <cell r="A265">
            <v>563060</v>
          </cell>
          <cell r="B265" t="str">
            <v>Smirnoff Vanilla Twist</v>
          </cell>
          <cell r="C265">
            <v>36.43</v>
          </cell>
          <cell r="D265" t="str">
            <v>Euro</v>
          </cell>
          <cell r="E265">
            <v>25</v>
          </cell>
          <cell r="F265">
            <v>0.80369999999999986</v>
          </cell>
          <cell r="G265">
            <v>10.626300000000001</v>
          </cell>
          <cell r="J265">
            <v>25.803699999999999</v>
          </cell>
          <cell r="K265">
            <v>2.9</v>
          </cell>
          <cell r="L265">
            <v>28.703699999999998</v>
          </cell>
        </row>
        <row r="266">
          <cell r="A266">
            <v>563361</v>
          </cell>
          <cell r="B266" t="str">
            <v>Pampero Espec</v>
          </cell>
          <cell r="C266">
            <v>39.04</v>
          </cell>
          <cell r="D266" t="str">
            <v>Euro</v>
          </cell>
          <cell r="E266">
            <v>7.86165</v>
          </cell>
          <cell r="F266">
            <v>1.0010999999999999</v>
          </cell>
          <cell r="G266">
            <v>30.177249999999997</v>
          </cell>
          <cell r="J266">
            <v>8.8627500000000019</v>
          </cell>
          <cell r="K266">
            <v>2.9</v>
          </cell>
          <cell r="L266">
            <v>11.762750000000002</v>
          </cell>
        </row>
        <row r="267">
          <cell r="A267">
            <v>563362</v>
          </cell>
          <cell r="B267" t="str">
            <v>Pampero Lightdry</v>
          </cell>
          <cell r="C267">
            <v>39.04</v>
          </cell>
          <cell r="D267" t="str">
            <v>Euro</v>
          </cell>
          <cell r="E267">
            <v>8.0017200000000006</v>
          </cell>
          <cell r="F267">
            <v>1.0010999999999999</v>
          </cell>
          <cell r="G267">
            <v>30.037179999999999</v>
          </cell>
          <cell r="J267">
            <v>9.0028199999999998</v>
          </cell>
          <cell r="K267">
            <v>2.9</v>
          </cell>
          <cell r="L267">
            <v>11.90282</v>
          </cell>
        </row>
        <row r="268">
          <cell r="A268">
            <v>563501</v>
          </cell>
          <cell r="B268" t="str">
            <v>Johnnie Walker Red Label</v>
          </cell>
          <cell r="C268">
            <v>32.71</v>
          </cell>
          <cell r="D268" t="str">
            <v>Euro</v>
          </cell>
          <cell r="E268">
            <v>28.792200000000001</v>
          </cell>
          <cell r="F268">
            <v>1.1843999999999999</v>
          </cell>
          <cell r="G268">
            <v>2.7333999999999996</v>
          </cell>
          <cell r="J268">
            <v>29.976600000000001</v>
          </cell>
          <cell r="K268">
            <v>2.9</v>
          </cell>
          <cell r="L268">
            <v>32.876600000000003</v>
          </cell>
        </row>
        <row r="269">
          <cell r="A269">
            <v>563584</v>
          </cell>
          <cell r="B269" t="str">
            <v>Pampero Espec</v>
          </cell>
          <cell r="C269">
            <v>12.83</v>
          </cell>
          <cell r="D269" t="str">
            <v>Euro</v>
          </cell>
          <cell r="E269">
            <v>10.69107</v>
          </cell>
          <cell r="F269">
            <v>1.4240999999999999</v>
          </cell>
          <cell r="G269">
            <v>0.7148300000000003</v>
          </cell>
          <cell r="J269">
            <v>12.115169999999999</v>
          </cell>
          <cell r="K269">
            <v>2.9</v>
          </cell>
          <cell r="L269">
            <v>15.015169999999999</v>
          </cell>
        </row>
        <row r="270">
          <cell r="A270">
            <v>563599</v>
          </cell>
          <cell r="B270" t="str">
            <v>Blossom Hill White Zinfandel</v>
          </cell>
          <cell r="C270">
            <v>28.16</v>
          </cell>
          <cell r="D270" t="str">
            <v>Euro</v>
          </cell>
          <cell r="E270">
            <v>13.666424999999998</v>
          </cell>
          <cell r="F270">
            <v>3.1302000000000003</v>
          </cell>
          <cell r="G270">
            <v>11.363375000000001</v>
          </cell>
          <cell r="J270">
            <v>16.796624999999999</v>
          </cell>
          <cell r="K270">
            <v>2.9</v>
          </cell>
          <cell r="L270">
            <v>19.696624999999997</v>
          </cell>
        </row>
        <row r="271">
          <cell r="A271">
            <v>563830</v>
          </cell>
          <cell r="B271" t="str">
            <v>Baileys Original</v>
          </cell>
          <cell r="C271">
            <v>82.06</v>
          </cell>
          <cell r="D271" t="str">
            <v>Euro</v>
          </cell>
          <cell r="E271">
            <v>18.88</v>
          </cell>
          <cell r="F271">
            <v>0.33839999999999998</v>
          </cell>
          <cell r="G271">
            <v>62.841600000000007</v>
          </cell>
          <cell r="J271">
            <v>19.218399999999995</v>
          </cell>
          <cell r="K271">
            <v>2.9</v>
          </cell>
          <cell r="L271">
            <v>22.118399999999994</v>
          </cell>
        </row>
        <row r="272">
          <cell r="A272">
            <v>563831</v>
          </cell>
          <cell r="B272" t="str">
            <v>Baileys Original</v>
          </cell>
          <cell r="C272">
            <v>82.06</v>
          </cell>
          <cell r="D272" t="str">
            <v>Euro</v>
          </cell>
          <cell r="E272">
            <v>22.51</v>
          </cell>
          <cell r="F272">
            <v>0.33839999999999998</v>
          </cell>
          <cell r="G272">
            <v>59.211599999999997</v>
          </cell>
          <cell r="J272">
            <v>22.848400000000005</v>
          </cell>
          <cell r="K272">
            <v>2.9</v>
          </cell>
          <cell r="L272">
            <v>25.748400000000004</v>
          </cell>
        </row>
        <row r="273">
          <cell r="A273">
            <v>563832</v>
          </cell>
          <cell r="B273" t="str">
            <v>Baileys Original</v>
          </cell>
          <cell r="C273">
            <v>41.03</v>
          </cell>
          <cell r="D273" t="str">
            <v>Euro</v>
          </cell>
          <cell r="E273">
            <v>12.48</v>
          </cell>
          <cell r="F273">
            <v>0.16919999999999999</v>
          </cell>
          <cell r="G273">
            <v>28.380800000000001</v>
          </cell>
          <cell r="J273">
            <v>12.6492</v>
          </cell>
          <cell r="K273">
            <v>2.9</v>
          </cell>
          <cell r="L273">
            <v>15.549200000000001</v>
          </cell>
        </row>
        <row r="274">
          <cell r="A274">
            <v>563833</v>
          </cell>
          <cell r="B274" t="str">
            <v>Baileys Original</v>
          </cell>
          <cell r="C274">
            <v>41.03</v>
          </cell>
          <cell r="D274" t="str">
            <v>Euro</v>
          </cell>
          <cell r="E274">
            <v>25.46</v>
          </cell>
          <cell r="F274">
            <v>0.16919999999999999</v>
          </cell>
          <cell r="G274">
            <v>15.4008</v>
          </cell>
          <cell r="J274">
            <v>25.629200000000001</v>
          </cell>
          <cell r="K274">
            <v>2.9</v>
          </cell>
          <cell r="L274">
            <v>28.529199999999999</v>
          </cell>
        </row>
        <row r="275">
          <cell r="A275">
            <v>563892</v>
          </cell>
          <cell r="B275" t="str">
            <v>Baileys Original</v>
          </cell>
          <cell r="C275">
            <v>117.23</v>
          </cell>
          <cell r="D275" t="str">
            <v>Euro</v>
          </cell>
          <cell r="E275">
            <v>26.56</v>
          </cell>
          <cell r="F275">
            <v>0.49349999999999994</v>
          </cell>
          <cell r="G275">
            <v>90.176500000000019</v>
          </cell>
          <cell r="J275">
            <v>27.053499999999985</v>
          </cell>
          <cell r="K275">
            <v>2.9</v>
          </cell>
          <cell r="L275">
            <v>29.953499999999984</v>
          </cell>
        </row>
        <row r="276">
          <cell r="A276">
            <v>563894</v>
          </cell>
          <cell r="B276" t="str">
            <v>Baileys Original</v>
          </cell>
          <cell r="C276">
            <v>117.23</v>
          </cell>
          <cell r="D276" t="str">
            <v>Euro</v>
          </cell>
          <cell r="E276">
            <v>26.56</v>
          </cell>
          <cell r="F276">
            <v>0.49349999999999994</v>
          </cell>
          <cell r="G276">
            <v>90.176500000000019</v>
          </cell>
          <cell r="J276">
            <v>27.053499999999985</v>
          </cell>
          <cell r="K276">
            <v>2.9</v>
          </cell>
          <cell r="L276">
            <v>29.953499999999984</v>
          </cell>
        </row>
        <row r="277">
          <cell r="A277">
            <v>563895</v>
          </cell>
          <cell r="B277" t="str">
            <v>Baileys Original</v>
          </cell>
          <cell r="C277">
            <v>133.65</v>
          </cell>
          <cell r="D277" t="str">
            <v>Euro</v>
          </cell>
          <cell r="E277">
            <v>31.33</v>
          </cell>
          <cell r="F277">
            <v>0.56399999999999995</v>
          </cell>
          <cell r="G277">
            <v>101.75600000000001</v>
          </cell>
          <cell r="J277">
            <v>31.893999999999991</v>
          </cell>
          <cell r="K277">
            <v>2.9</v>
          </cell>
          <cell r="L277">
            <v>34.79399999999999</v>
          </cell>
        </row>
        <row r="278">
          <cell r="A278">
            <v>563899</v>
          </cell>
          <cell r="B278" t="str">
            <v>Baileys Original</v>
          </cell>
          <cell r="C278">
            <v>58.62</v>
          </cell>
          <cell r="D278" t="str">
            <v>Euro</v>
          </cell>
          <cell r="E278">
            <v>17.02</v>
          </cell>
          <cell r="F278">
            <v>0.2397</v>
          </cell>
          <cell r="G278">
            <v>41.360299999999995</v>
          </cell>
          <cell r="J278">
            <v>17.259700000000002</v>
          </cell>
          <cell r="K278">
            <v>2.9</v>
          </cell>
          <cell r="L278">
            <v>20.159700000000001</v>
          </cell>
        </row>
        <row r="279">
          <cell r="A279">
            <v>563910</v>
          </cell>
          <cell r="B279" t="str">
            <v>Baileys Original</v>
          </cell>
          <cell r="C279">
            <v>87.93</v>
          </cell>
          <cell r="D279" t="str">
            <v>Euro</v>
          </cell>
          <cell r="E279">
            <v>21.01</v>
          </cell>
          <cell r="F279">
            <v>0.36659999999999998</v>
          </cell>
          <cell r="G279">
            <v>66.553399999999996</v>
          </cell>
          <cell r="J279">
            <v>21.37660000000001</v>
          </cell>
          <cell r="K279">
            <v>2.9</v>
          </cell>
          <cell r="L279">
            <v>24.276600000000009</v>
          </cell>
        </row>
        <row r="280">
          <cell r="A280">
            <v>563913</v>
          </cell>
          <cell r="B280" t="str">
            <v>Baileys Original</v>
          </cell>
          <cell r="C280">
            <v>656.51</v>
          </cell>
          <cell r="D280" t="str">
            <v>Euro</v>
          </cell>
          <cell r="E280">
            <v>315.52</v>
          </cell>
          <cell r="F280">
            <v>2.7353999999999998</v>
          </cell>
          <cell r="G280">
            <v>338.25459999999998</v>
          </cell>
          <cell r="J280">
            <v>318.25540000000001</v>
          </cell>
          <cell r="K280">
            <v>2.9</v>
          </cell>
          <cell r="L280">
            <v>321.15539999999999</v>
          </cell>
        </row>
        <row r="281">
          <cell r="A281">
            <v>564003</v>
          </cell>
          <cell r="B281" t="str">
            <v>Baileys Original</v>
          </cell>
          <cell r="C281">
            <v>39.08</v>
          </cell>
          <cell r="D281" t="str">
            <v>Euro</v>
          </cell>
          <cell r="E281">
            <v>15.01</v>
          </cell>
          <cell r="F281">
            <v>0.16919999999999999</v>
          </cell>
          <cell r="G281">
            <v>23.9008</v>
          </cell>
          <cell r="J281">
            <v>15.179199999999998</v>
          </cell>
          <cell r="K281">
            <v>2.9</v>
          </cell>
          <cell r="L281">
            <v>18.079199999999997</v>
          </cell>
        </row>
        <row r="282">
          <cell r="A282">
            <v>564101</v>
          </cell>
          <cell r="B282" t="str">
            <v>Baileys Minis</v>
          </cell>
          <cell r="C282">
            <v>16.649999999999999</v>
          </cell>
          <cell r="D282" t="str">
            <v>Euro</v>
          </cell>
          <cell r="E282">
            <v>7.59</v>
          </cell>
          <cell r="F282">
            <v>7.0499999999999993E-2</v>
          </cell>
          <cell r="G282">
            <v>8.9894999999999996</v>
          </cell>
          <cell r="J282">
            <v>7.660499999999999</v>
          </cell>
          <cell r="K282">
            <v>2.9</v>
          </cell>
          <cell r="L282">
            <v>10.560499999999999</v>
          </cell>
        </row>
        <row r="283">
          <cell r="A283">
            <v>564113</v>
          </cell>
          <cell r="B283" t="str">
            <v>Baileys Original</v>
          </cell>
          <cell r="C283">
            <v>117.23</v>
          </cell>
          <cell r="D283" t="str">
            <v>Euro</v>
          </cell>
          <cell r="E283">
            <v>32.56</v>
          </cell>
          <cell r="F283">
            <v>0.49349999999999994</v>
          </cell>
          <cell r="G283">
            <v>84.176500000000004</v>
          </cell>
          <cell r="J283">
            <v>33.0535</v>
          </cell>
          <cell r="K283">
            <v>2.9</v>
          </cell>
          <cell r="L283">
            <v>35.953499999999998</v>
          </cell>
        </row>
        <row r="284">
          <cell r="A284">
            <v>564384</v>
          </cell>
          <cell r="B284" t="str">
            <v>Smirnoff Ice</v>
          </cell>
          <cell r="C284">
            <v>20.84</v>
          </cell>
          <cell r="D284" t="str">
            <v>Euro</v>
          </cell>
          <cell r="E284">
            <v>5.57</v>
          </cell>
          <cell r="F284">
            <v>0.62039999999999995</v>
          </cell>
          <cell r="G284">
            <v>14.6496</v>
          </cell>
          <cell r="J284">
            <v>6.1904000000000003</v>
          </cell>
          <cell r="K284">
            <v>2.9</v>
          </cell>
          <cell r="L284">
            <v>9.0904000000000007</v>
          </cell>
        </row>
        <row r="285">
          <cell r="A285">
            <v>564385</v>
          </cell>
          <cell r="B285" t="str">
            <v>Smirnoff Black Ice</v>
          </cell>
          <cell r="C285">
            <v>22.64</v>
          </cell>
          <cell r="D285" t="str">
            <v>Euro</v>
          </cell>
          <cell r="E285">
            <v>5.57</v>
          </cell>
          <cell r="F285">
            <v>0.62039999999999995</v>
          </cell>
          <cell r="G285">
            <v>16.4496</v>
          </cell>
          <cell r="J285">
            <v>6.1904000000000003</v>
          </cell>
          <cell r="K285">
            <v>2.9</v>
          </cell>
          <cell r="L285">
            <v>9.0904000000000007</v>
          </cell>
        </row>
        <row r="286">
          <cell r="A286">
            <v>564454</v>
          </cell>
          <cell r="B286" t="str">
            <v>Smirnoff Citrus Twist</v>
          </cell>
          <cell r="C286">
            <v>30.6</v>
          </cell>
          <cell r="D286" t="str">
            <v>Euro</v>
          </cell>
          <cell r="E286">
            <v>13.97</v>
          </cell>
          <cell r="F286">
            <v>0.66269999999999996</v>
          </cell>
          <cell r="G286">
            <v>15.967300000000003</v>
          </cell>
          <cell r="J286">
            <v>14.632699999999998</v>
          </cell>
          <cell r="K286">
            <v>2.9</v>
          </cell>
          <cell r="L286">
            <v>17.532699999999998</v>
          </cell>
        </row>
        <row r="287">
          <cell r="A287">
            <v>564455</v>
          </cell>
          <cell r="B287" t="str">
            <v>Smirnoff Orange Twist</v>
          </cell>
          <cell r="C287">
            <v>30.6</v>
          </cell>
          <cell r="D287" t="str">
            <v>Euro</v>
          </cell>
          <cell r="E287">
            <v>14.84</v>
          </cell>
          <cell r="F287">
            <v>0.66269999999999996</v>
          </cell>
          <cell r="G287">
            <v>15.097300000000004</v>
          </cell>
          <cell r="J287">
            <v>15.502699999999997</v>
          </cell>
          <cell r="K287">
            <v>2.9</v>
          </cell>
          <cell r="L287">
            <v>18.402699999999996</v>
          </cell>
        </row>
        <row r="288">
          <cell r="A288">
            <v>564457</v>
          </cell>
          <cell r="B288" t="str">
            <v>Smirnoff Vanilla Twist</v>
          </cell>
          <cell r="C288">
            <v>30.6</v>
          </cell>
          <cell r="D288" t="str">
            <v>Euro</v>
          </cell>
          <cell r="E288">
            <v>14.17</v>
          </cell>
          <cell r="F288">
            <v>0.66269999999999996</v>
          </cell>
          <cell r="G288">
            <v>15.767300000000001</v>
          </cell>
          <cell r="J288">
            <v>14.832700000000001</v>
          </cell>
          <cell r="K288">
            <v>2.9</v>
          </cell>
          <cell r="L288">
            <v>17.732700000000001</v>
          </cell>
        </row>
        <row r="289">
          <cell r="A289">
            <v>564458</v>
          </cell>
          <cell r="B289" t="str">
            <v>Smirnoff Apple Twist</v>
          </cell>
          <cell r="C289">
            <v>30.6</v>
          </cell>
          <cell r="D289" t="str">
            <v>Euro</v>
          </cell>
          <cell r="E289">
            <v>15.4</v>
          </cell>
          <cell r="F289">
            <v>0.66269999999999996</v>
          </cell>
          <cell r="G289">
            <v>14.537300000000002</v>
          </cell>
          <cell r="J289">
            <v>16.0627</v>
          </cell>
          <cell r="K289">
            <v>2.9</v>
          </cell>
          <cell r="L289">
            <v>18.962699999999998</v>
          </cell>
        </row>
        <row r="290">
          <cell r="A290">
            <v>564774</v>
          </cell>
          <cell r="B290" t="str">
            <v>Smirnoff Red</v>
          </cell>
          <cell r="C290">
            <v>10.23</v>
          </cell>
          <cell r="D290" t="str">
            <v>Euro</v>
          </cell>
          <cell r="E290">
            <v>9.74</v>
          </cell>
          <cell r="F290">
            <v>0.49349999999999994</v>
          </cell>
          <cell r="G290">
            <v>-3.4999999999997256E-3</v>
          </cell>
          <cell r="J290">
            <v>10.233499999999999</v>
          </cell>
          <cell r="K290">
            <v>2.9</v>
          </cell>
          <cell r="L290">
            <v>13.1335</v>
          </cell>
        </row>
        <row r="291">
          <cell r="A291">
            <v>564775</v>
          </cell>
          <cell r="B291" t="str">
            <v>Smirnoff Red</v>
          </cell>
          <cell r="C291">
            <v>7.38</v>
          </cell>
          <cell r="D291" t="str">
            <v>Euro</v>
          </cell>
          <cell r="E291">
            <v>7.03</v>
          </cell>
          <cell r="F291">
            <v>0.36659999999999998</v>
          </cell>
          <cell r="G291">
            <v>-1.6600000000000337E-2</v>
          </cell>
          <cell r="J291">
            <v>7.3966000000000003</v>
          </cell>
          <cell r="K291">
            <v>2.9</v>
          </cell>
          <cell r="L291">
            <v>10.2966</v>
          </cell>
        </row>
        <row r="292">
          <cell r="A292">
            <v>564777</v>
          </cell>
          <cell r="B292" t="str">
            <v>Smirnoff Red</v>
          </cell>
          <cell r="C292">
            <v>10.23</v>
          </cell>
          <cell r="D292" t="str">
            <v>Euro</v>
          </cell>
          <cell r="E292">
            <v>9.74</v>
          </cell>
          <cell r="F292">
            <v>0.49349999999999994</v>
          </cell>
          <cell r="G292">
            <v>-3.4999999999997256E-3</v>
          </cell>
          <cell r="J292">
            <v>10.233499999999999</v>
          </cell>
          <cell r="K292">
            <v>2.9</v>
          </cell>
          <cell r="L292">
            <v>13.1335</v>
          </cell>
        </row>
        <row r="293">
          <cell r="A293">
            <v>564779</v>
          </cell>
          <cell r="B293" t="str">
            <v>Smirnoff Red</v>
          </cell>
          <cell r="C293">
            <v>11.69</v>
          </cell>
          <cell r="D293" t="str">
            <v>Euro</v>
          </cell>
          <cell r="E293">
            <v>11.13</v>
          </cell>
          <cell r="F293">
            <v>0.54989999999999994</v>
          </cell>
          <cell r="G293">
            <v>1.0099999999998777E-2</v>
          </cell>
          <cell r="J293">
            <v>11.6799</v>
          </cell>
          <cell r="K293">
            <v>2.9</v>
          </cell>
          <cell r="L293">
            <v>14.5799</v>
          </cell>
        </row>
        <row r="294">
          <cell r="A294">
            <v>564781</v>
          </cell>
          <cell r="B294" t="str">
            <v>Smirnoff Red</v>
          </cell>
          <cell r="C294">
            <v>12.85</v>
          </cell>
          <cell r="D294" t="str">
            <v>Euro</v>
          </cell>
          <cell r="E294">
            <v>12.24</v>
          </cell>
          <cell r="F294">
            <v>0.33839999999999998</v>
          </cell>
          <cell r="G294">
            <v>0.27159999999999945</v>
          </cell>
          <cell r="J294">
            <v>12.5784</v>
          </cell>
          <cell r="K294">
            <v>2.9</v>
          </cell>
          <cell r="L294">
            <v>15.478400000000001</v>
          </cell>
        </row>
        <row r="295">
          <cell r="A295">
            <v>564782</v>
          </cell>
          <cell r="B295" t="str">
            <v>Smirnoff Red</v>
          </cell>
          <cell r="C295">
            <v>7.74</v>
          </cell>
          <cell r="D295" t="str">
            <v>Euro</v>
          </cell>
          <cell r="E295">
            <v>7.37</v>
          </cell>
          <cell r="F295">
            <v>0.33839999999999998</v>
          </cell>
          <cell r="G295">
            <v>3.1600000000000128E-2</v>
          </cell>
          <cell r="J295">
            <v>7.7084000000000001</v>
          </cell>
          <cell r="K295">
            <v>2.9</v>
          </cell>
          <cell r="L295">
            <v>10.6084</v>
          </cell>
        </row>
        <row r="296">
          <cell r="A296">
            <v>564783</v>
          </cell>
          <cell r="B296" t="str">
            <v>Smirnoff Red</v>
          </cell>
          <cell r="C296">
            <v>11.82</v>
          </cell>
          <cell r="D296" t="str">
            <v>Euro</v>
          </cell>
          <cell r="E296">
            <v>11.26</v>
          </cell>
          <cell r="F296">
            <v>0.19740000000000002</v>
          </cell>
          <cell r="G296">
            <v>0.36260000000000048</v>
          </cell>
          <cell r="J296">
            <v>11.4574</v>
          </cell>
          <cell r="K296">
            <v>2.9</v>
          </cell>
          <cell r="L296">
            <v>14.3574</v>
          </cell>
        </row>
        <row r="297">
          <cell r="A297">
            <v>564785</v>
          </cell>
          <cell r="B297" t="str">
            <v>Smirnoff Red</v>
          </cell>
          <cell r="C297">
            <v>13.55</v>
          </cell>
          <cell r="D297" t="str">
            <v>Euro</v>
          </cell>
          <cell r="E297">
            <v>12.9</v>
          </cell>
          <cell r="F297">
            <v>0.33839999999999998</v>
          </cell>
          <cell r="G297">
            <v>0.3115999999999986</v>
          </cell>
          <cell r="J297">
            <v>13.238400000000002</v>
          </cell>
          <cell r="K297">
            <v>2.9</v>
          </cell>
          <cell r="L297">
            <v>16.138400000000001</v>
          </cell>
        </row>
        <row r="298">
          <cell r="A298">
            <v>564798</v>
          </cell>
          <cell r="B298" t="str">
            <v>Smirnoff Black Ice</v>
          </cell>
          <cell r="C298">
            <v>22.64</v>
          </cell>
          <cell r="D298" t="str">
            <v>Euro</v>
          </cell>
          <cell r="E298">
            <v>4.78</v>
          </cell>
          <cell r="F298">
            <v>0.62039999999999995</v>
          </cell>
          <cell r="G298">
            <v>17.239599999999999</v>
          </cell>
          <cell r="J298">
            <v>5.4004000000000012</v>
          </cell>
          <cell r="K298">
            <v>2.9</v>
          </cell>
          <cell r="L298">
            <v>8.3004000000000016</v>
          </cell>
        </row>
        <row r="299">
          <cell r="A299">
            <v>564799</v>
          </cell>
          <cell r="B299" t="str">
            <v>Smirnoff Black Ice</v>
          </cell>
          <cell r="C299">
            <v>22.64</v>
          </cell>
          <cell r="D299" t="str">
            <v>Euro</v>
          </cell>
          <cell r="E299">
            <v>5.4</v>
          </cell>
          <cell r="F299">
            <v>0.62039999999999995</v>
          </cell>
          <cell r="G299">
            <v>16.619600000000002</v>
          </cell>
          <cell r="J299">
            <v>6.0203999999999986</v>
          </cell>
          <cell r="K299">
            <v>2.9</v>
          </cell>
          <cell r="L299">
            <v>8.920399999999999</v>
          </cell>
        </row>
        <row r="300">
          <cell r="A300">
            <v>564817</v>
          </cell>
          <cell r="B300" t="str">
            <v>Smirnoff Red</v>
          </cell>
          <cell r="C300">
            <v>376.22</v>
          </cell>
          <cell r="D300" t="str">
            <v>Euro</v>
          </cell>
          <cell r="E300">
            <v>146.5</v>
          </cell>
          <cell r="F300">
            <v>2.7353999999999998</v>
          </cell>
          <cell r="G300">
            <v>226.98460000000003</v>
          </cell>
          <cell r="J300">
            <v>149.2354</v>
          </cell>
          <cell r="K300">
            <v>2.9</v>
          </cell>
          <cell r="L300">
            <v>152.1354</v>
          </cell>
        </row>
        <row r="301">
          <cell r="A301">
            <v>564970</v>
          </cell>
          <cell r="B301" t="str">
            <v>Smirnoff Red</v>
          </cell>
          <cell r="C301">
            <v>33.590000000000003</v>
          </cell>
          <cell r="D301" t="str">
            <v>Euro</v>
          </cell>
          <cell r="E301">
            <v>17.723700000000001</v>
          </cell>
          <cell r="F301">
            <v>0.59219999999999995</v>
          </cell>
          <cell r="G301">
            <v>15.274100000000002</v>
          </cell>
          <cell r="J301">
            <v>18.315899999999999</v>
          </cell>
          <cell r="K301">
            <v>2.9</v>
          </cell>
          <cell r="L301">
            <v>21.215899999999998</v>
          </cell>
        </row>
        <row r="302">
          <cell r="A302">
            <v>565078</v>
          </cell>
          <cell r="B302" t="str">
            <v>Blossom Hill Chardonnay</v>
          </cell>
          <cell r="C302">
            <v>28.16</v>
          </cell>
          <cell r="D302" t="str">
            <v>Euro</v>
          </cell>
          <cell r="E302">
            <v>15.732074999999998</v>
          </cell>
          <cell r="F302">
            <v>3.1302000000000003</v>
          </cell>
          <cell r="G302">
            <v>9.2977250000000016</v>
          </cell>
          <cell r="J302">
            <v>18.862274999999997</v>
          </cell>
          <cell r="K302">
            <v>2.9</v>
          </cell>
          <cell r="L302">
            <v>21.762274999999995</v>
          </cell>
        </row>
        <row r="303">
          <cell r="A303">
            <v>565509</v>
          </cell>
          <cell r="B303" t="str">
            <v>B&amp;G Vin De Pays D'oc Chardonnay</v>
          </cell>
          <cell r="C303">
            <v>33.54</v>
          </cell>
          <cell r="D303" t="str">
            <v>Euro</v>
          </cell>
          <cell r="E303">
            <v>23.55</v>
          </cell>
          <cell r="F303">
            <v>0</v>
          </cell>
          <cell r="G303">
            <v>9.99</v>
          </cell>
          <cell r="J303">
            <v>23.549999999999997</v>
          </cell>
          <cell r="K303">
            <v>2.9</v>
          </cell>
          <cell r="L303">
            <v>26.449999999999996</v>
          </cell>
        </row>
        <row r="304">
          <cell r="A304">
            <v>565614</v>
          </cell>
          <cell r="B304" t="str">
            <v>Smirnoff Ice</v>
          </cell>
          <cell r="C304">
            <v>13.26</v>
          </cell>
          <cell r="D304" t="str">
            <v>Euro</v>
          </cell>
          <cell r="E304">
            <v>2.88</v>
          </cell>
          <cell r="F304">
            <v>0.39480000000000004</v>
          </cell>
          <cell r="G304">
            <v>9.9852000000000007</v>
          </cell>
          <cell r="J304">
            <v>3.274799999999999</v>
          </cell>
          <cell r="K304">
            <v>2.9</v>
          </cell>
          <cell r="L304">
            <v>6.1747999999999994</v>
          </cell>
        </row>
        <row r="305">
          <cell r="A305">
            <v>565615</v>
          </cell>
          <cell r="B305" t="str">
            <v>Smirnoff Ice</v>
          </cell>
          <cell r="C305">
            <v>20.84</v>
          </cell>
          <cell r="D305" t="str">
            <v>Euro</v>
          </cell>
          <cell r="E305">
            <v>4.63</v>
          </cell>
          <cell r="F305">
            <v>0.62039999999999995</v>
          </cell>
          <cell r="G305">
            <v>15.589600000000001</v>
          </cell>
          <cell r="J305">
            <v>5.2503999999999991</v>
          </cell>
          <cell r="K305">
            <v>2.9</v>
          </cell>
          <cell r="L305">
            <v>8.1503999999999994</v>
          </cell>
        </row>
        <row r="306">
          <cell r="A306">
            <v>565616</v>
          </cell>
          <cell r="B306" t="str">
            <v>Smirnoff Ice</v>
          </cell>
          <cell r="C306">
            <v>20.84</v>
          </cell>
          <cell r="D306" t="str">
            <v>Euro</v>
          </cell>
          <cell r="E306">
            <v>5.08</v>
          </cell>
          <cell r="F306">
            <v>0.62039999999999995</v>
          </cell>
          <cell r="G306">
            <v>15.1396</v>
          </cell>
          <cell r="J306">
            <v>5.7004000000000001</v>
          </cell>
          <cell r="K306">
            <v>2.9</v>
          </cell>
          <cell r="L306">
            <v>8.6004000000000005</v>
          </cell>
        </row>
        <row r="307">
          <cell r="A307">
            <v>565640</v>
          </cell>
          <cell r="B307" t="str">
            <v>Johnnie Walker Red Label</v>
          </cell>
          <cell r="C307">
            <v>26.17</v>
          </cell>
          <cell r="D307" t="str">
            <v>Euro</v>
          </cell>
          <cell r="E307">
            <v>28.820399999999999</v>
          </cell>
          <cell r="F307">
            <v>0.94469999999999998</v>
          </cell>
          <cell r="G307">
            <v>-3.5950999999999977</v>
          </cell>
          <cell r="J307">
            <v>29.7651</v>
          </cell>
          <cell r="K307">
            <v>2.9</v>
          </cell>
          <cell r="L307">
            <v>32.665100000000002</v>
          </cell>
        </row>
        <row r="308">
          <cell r="A308">
            <v>566044</v>
          </cell>
          <cell r="B308" t="str">
            <v>Blossom Hill Sauvignon Blanc</v>
          </cell>
          <cell r="C308">
            <v>28.16</v>
          </cell>
          <cell r="D308" t="str">
            <v>Euro</v>
          </cell>
          <cell r="E308">
            <v>16.154193749999997</v>
          </cell>
          <cell r="F308">
            <v>3.1302000000000003</v>
          </cell>
          <cell r="G308">
            <v>8.8756062500000024</v>
          </cell>
          <cell r="J308">
            <v>19.28439375</v>
          </cell>
          <cell r="K308">
            <v>2.9</v>
          </cell>
          <cell r="L308">
            <v>22.184393749999998</v>
          </cell>
        </row>
        <row r="309">
          <cell r="A309">
            <v>566127</v>
          </cell>
          <cell r="B309" t="str">
            <v>Smirnoff Citrus Twist</v>
          </cell>
          <cell r="C309">
            <v>30.6</v>
          </cell>
          <cell r="D309" t="str">
            <v>Euro</v>
          </cell>
          <cell r="E309">
            <v>6.02</v>
          </cell>
          <cell r="F309">
            <v>0.66269999999999996</v>
          </cell>
          <cell r="G309">
            <v>23.917300000000001</v>
          </cell>
          <cell r="J309">
            <v>6.6827000000000005</v>
          </cell>
          <cell r="K309">
            <v>2.9</v>
          </cell>
          <cell r="L309">
            <v>9.5827000000000009</v>
          </cell>
        </row>
        <row r="310">
          <cell r="A310">
            <v>566131</v>
          </cell>
          <cell r="B310" t="str">
            <v>Smirnoff Orange Twist</v>
          </cell>
          <cell r="C310">
            <v>30.6</v>
          </cell>
          <cell r="D310" t="str">
            <v>Euro</v>
          </cell>
          <cell r="E310">
            <v>7.02</v>
          </cell>
          <cell r="F310">
            <v>0.66269999999999996</v>
          </cell>
          <cell r="G310">
            <v>22.917300000000001</v>
          </cell>
          <cell r="J310">
            <v>7.6827000000000005</v>
          </cell>
          <cell r="K310">
            <v>2.9</v>
          </cell>
          <cell r="L310">
            <v>10.582700000000001</v>
          </cell>
        </row>
        <row r="311">
          <cell r="A311">
            <v>566139</v>
          </cell>
          <cell r="B311" t="str">
            <v>Smirnoff Raspberry Twist</v>
          </cell>
          <cell r="C311">
            <v>30.6</v>
          </cell>
          <cell r="D311" t="str">
            <v>Euro</v>
          </cell>
          <cell r="E311">
            <v>6.52</v>
          </cell>
          <cell r="F311">
            <v>0.66269999999999996</v>
          </cell>
          <cell r="G311">
            <v>23.417300000000001</v>
          </cell>
          <cell r="J311">
            <v>7.1827000000000005</v>
          </cell>
          <cell r="K311">
            <v>2.9</v>
          </cell>
          <cell r="L311">
            <v>10.082700000000001</v>
          </cell>
        </row>
        <row r="312">
          <cell r="A312">
            <v>566417</v>
          </cell>
          <cell r="B312" t="str">
            <v>Johnnie Walker Black Label</v>
          </cell>
          <cell r="C312">
            <v>11.45</v>
          </cell>
          <cell r="D312" t="str">
            <v>Euro</v>
          </cell>
          <cell r="E312">
            <v>7.5575999999999999</v>
          </cell>
          <cell r="F312">
            <v>0.40889999999999993</v>
          </cell>
          <cell r="G312">
            <v>3.4834999999999994</v>
          </cell>
          <cell r="J312">
            <v>7.9664999999999999</v>
          </cell>
          <cell r="K312">
            <v>2.9</v>
          </cell>
          <cell r="L312">
            <v>10.8665</v>
          </cell>
        </row>
        <row r="313">
          <cell r="A313">
            <v>567002</v>
          </cell>
          <cell r="B313" t="str">
            <v>Smirnoff Red</v>
          </cell>
          <cell r="C313">
            <v>115.91</v>
          </cell>
          <cell r="D313" t="str">
            <v>Euro</v>
          </cell>
          <cell r="E313">
            <v>110.39</v>
          </cell>
          <cell r="F313">
            <v>2.7353999999999998</v>
          </cell>
          <cell r="G313">
            <v>2.784599999999982</v>
          </cell>
          <cell r="J313">
            <v>113.12540000000001</v>
          </cell>
          <cell r="K313">
            <v>2.9</v>
          </cell>
          <cell r="L313">
            <v>116.02540000000002</v>
          </cell>
        </row>
        <row r="314">
          <cell r="A314">
            <v>567067</v>
          </cell>
          <cell r="B314" t="str">
            <v>Smirnoff Black Ice</v>
          </cell>
          <cell r="C314">
            <v>22.64</v>
          </cell>
          <cell r="D314" t="str">
            <v>Euro</v>
          </cell>
          <cell r="E314">
            <v>4.7300000000000004</v>
          </cell>
          <cell r="F314">
            <v>0.62039999999999995</v>
          </cell>
          <cell r="G314">
            <v>17.2896</v>
          </cell>
          <cell r="J314">
            <v>5.3504000000000005</v>
          </cell>
          <cell r="K314">
            <v>2.9</v>
          </cell>
          <cell r="L314">
            <v>8.2504000000000008</v>
          </cell>
        </row>
        <row r="315">
          <cell r="A315">
            <v>567072</v>
          </cell>
          <cell r="B315" t="str">
            <v>Smirnoff Black Ice</v>
          </cell>
          <cell r="C315">
            <v>22.64</v>
          </cell>
          <cell r="D315" t="str">
            <v>Euro</v>
          </cell>
          <cell r="E315">
            <v>5.35</v>
          </cell>
          <cell r="F315">
            <v>0.62039999999999995</v>
          </cell>
          <cell r="G315">
            <v>16.669599999999999</v>
          </cell>
          <cell r="J315">
            <v>5.9704000000000015</v>
          </cell>
          <cell r="K315">
            <v>2.9</v>
          </cell>
          <cell r="L315">
            <v>8.8704000000000018</v>
          </cell>
        </row>
        <row r="316">
          <cell r="A316">
            <v>567384</v>
          </cell>
          <cell r="B316" t="str">
            <v>Smirnoff Ice</v>
          </cell>
          <cell r="C316">
            <v>20.84</v>
          </cell>
          <cell r="D316" t="str">
            <v>Euro</v>
          </cell>
          <cell r="E316">
            <v>4.68</v>
          </cell>
          <cell r="F316">
            <v>0.62039999999999995</v>
          </cell>
          <cell r="G316">
            <v>15.5396</v>
          </cell>
          <cell r="J316">
            <v>5.3003999999999998</v>
          </cell>
          <cell r="K316">
            <v>2.9</v>
          </cell>
          <cell r="L316">
            <v>8.2004000000000001</v>
          </cell>
        </row>
        <row r="317">
          <cell r="A317">
            <v>567385</v>
          </cell>
          <cell r="B317" t="str">
            <v>Smirnoff Ice</v>
          </cell>
          <cell r="C317">
            <v>20.84</v>
          </cell>
          <cell r="D317" t="str">
            <v>Euro</v>
          </cell>
          <cell r="E317">
            <v>5.13</v>
          </cell>
          <cell r="F317">
            <v>0.62039999999999995</v>
          </cell>
          <cell r="G317">
            <v>15.089600000000001</v>
          </cell>
          <cell r="J317">
            <v>5.7503999999999991</v>
          </cell>
          <cell r="K317">
            <v>2.9</v>
          </cell>
          <cell r="L317">
            <v>8.6503999999999994</v>
          </cell>
        </row>
        <row r="318">
          <cell r="A318">
            <v>568680</v>
          </cell>
          <cell r="B318" t="str">
            <v>Pampero Lightdry</v>
          </cell>
          <cell r="C318">
            <v>12.46</v>
          </cell>
          <cell r="D318" t="str">
            <v>Euro</v>
          </cell>
          <cell r="E318">
            <v>10.38</v>
          </cell>
          <cell r="F318">
            <v>1.4240999999999999</v>
          </cell>
          <cell r="G318">
            <v>0.65590000000000015</v>
          </cell>
          <cell r="J318">
            <v>11.8041</v>
          </cell>
          <cell r="K318">
            <v>2.9</v>
          </cell>
          <cell r="L318">
            <v>14.7041</v>
          </cell>
        </row>
        <row r="319">
          <cell r="A319">
            <v>568681</v>
          </cell>
          <cell r="B319" t="str">
            <v>Pampero Espec</v>
          </cell>
          <cell r="C319">
            <v>12.6</v>
          </cell>
          <cell r="D319" t="str">
            <v>Euro</v>
          </cell>
          <cell r="E319">
            <v>10.5</v>
          </cell>
          <cell r="F319">
            <v>1.4240999999999999</v>
          </cell>
          <cell r="G319">
            <v>0.67589999999999972</v>
          </cell>
          <cell r="J319">
            <v>11.924099999999999</v>
          </cell>
          <cell r="K319">
            <v>2.9</v>
          </cell>
          <cell r="L319">
            <v>14.8241</v>
          </cell>
        </row>
        <row r="320">
          <cell r="A320">
            <v>568682</v>
          </cell>
          <cell r="B320" t="str">
            <v>Pampero Seleccion</v>
          </cell>
          <cell r="C320">
            <v>39.04</v>
          </cell>
          <cell r="D320" t="str">
            <v>Euro</v>
          </cell>
          <cell r="E320">
            <v>8.67</v>
          </cell>
          <cell r="F320">
            <v>1.0010999999999999</v>
          </cell>
          <cell r="G320">
            <v>29.368899999999996</v>
          </cell>
          <cell r="J320">
            <v>9.6711000000000027</v>
          </cell>
          <cell r="K320">
            <v>2.9</v>
          </cell>
          <cell r="L320">
            <v>12.571100000000003</v>
          </cell>
        </row>
        <row r="321">
          <cell r="A321">
            <v>568974</v>
          </cell>
          <cell r="B321" t="str">
            <v>Talisker</v>
          </cell>
          <cell r="C321">
            <v>140.63</v>
          </cell>
          <cell r="D321" t="str">
            <v>Euro</v>
          </cell>
          <cell r="E321">
            <v>19.979699999999998</v>
          </cell>
          <cell r="F321">
            <v>0.59219999999999995</v>
          </cell>
          <cell r="G321">
            <v>120.0581</v>
          </cell>
          <cell r="J321">
            <v>20.571899999999999</v>
          </cell>
          <cell r="K321">
            <v>2.9</v>
          </cell>
          <cell r="L321">
            <v>23.471899999999998</v>
          </cell>
        </row>
        <row r="322">
          <cell r="A322">
            <v>568976</v>
          </cell>
          <cell r="B322" t="str">
            <v>Talisker</v>
          </cell>
          <cell r="C322">
            <v>98.44</v>
          </cell>
          <cell r="D322" t="str">
            <v>Euro</v>
          </cell>
          <cell r="E322">
            <v>14.537100000000001</v>
          </cell>
          <cell r="F322">
            <v>0.40889999999999993</v>
          </cell>
          <cell r="G322">
            <v>83.494</v>
          </cell>
          <cell r="J322">
            <v>14.945999999999998</v>
          </cell>
          <cell r="K322">
            <v>2.9</v>
          </cell>
          <cell r="L322">
            <v>17.845999999999997</v>
          </cell>
        </row>
        <row r="323">
          <cell r="A323">
            <v>569047</v>
          </cell>
          <cell r="B323" t="str">
            <v>Smirnoff Red</v>
          </cell>
          <cell r="C323">
            <v>33.590000000000003</v>
          </cell>
          <cell r="D323" t="str">
            <v>Euro</v>
          </cell>
          <cell r="E323">
            <v>20.289899999999999</v>
          </cell>
          <cell r="F323">
            <v>0.59219999999999995</v>
          </cell>
          <cell r="G323">
            <v>12.707900000000004</v>
          </cell>
          <cell r="J323">
            <v>20.882100000000001</v>
          </cell>
          <cell r="K323">
            <v>2.9</v>
          </cell>
          <cell r="L323">
            <v>23.7821</v>
          </cell>
        </row>
        <row r="324">
          <cell r="A324">
            <v>569352</v>
          </cell>
          <cell r="B324" t="str">
            <v>Johnnie Walker Red Label</v>
          </cell>
          <cell r="C324">
            <v>22.9</v>
          </cell>
          <cell r="D324" t="str">
            <v>Euro</v>
          </cell>
          <cell r="E324">
            <v>19.951499999999999</v>
          </cell>
          <cell r="F324">
            <v>0.83189999999999986</v>
          </cell>
          <cell r="G324">
            <v>2.1165999999999991</v>
          </cell>
          <cell r="J324">
            <v>20.7834</v>
          </cell>
          <cell r="K324">
            <v>2.9</v>
          </cell>
          <cell r="L324">
            <v>23.683399999999999</v>
          </cell>
        </row>
        <row r="325">
          <cell r="A325">
            <v>569538</v>
          </cell>
          <cell r="B325" t="str">
            <v>Piat Dor White</v>
          </cell>
          <cell r="C325">
            <v>27.79</v>
          </cell>
          <cell r="D325" t="str">
            <v>Euro</v>
          </cell>
          <cell r="E325">
            <v>12.37</v>
          </cell>
          <cell r="F325">
            <v>1.4381999999999999</v>
          </cell>
          <cell r="G325">
            <v>13.9818</v>
          </cell>
          <cell r="J325">
            <v>13.808199999999999</v>
          </cell>
          <cell r="K325">
            <v>2.9</v>
          </cell>
          <cell r="L325">
            <v>16.708199999999998</v>
          </cell>
        </row>
        <row r="326">
          <cell r="A326">
            <v>569539</v>
          </cell>
          <cell r="B326" t="str">
            <v>Piat Dor Red</v>
          </cell>
          <cell r="C326">
            <v>27.79</v>
          </cell>
          <cell r="D326" t="str">
            <v>Euro</v>
          </cell>
          <cell r="E326">
            <v>11.86</v>
          </cell>
          <cell r="F326">
            <v>1.4381999999999999</v>
          </cell>
          <cell r="G326">
            <v>14.4918</v>
          </cell>
          <cell r="J326">
            <v>13.2982</v>
          </cell>
          <cell r="K326">
            <v>2.9</v>
          </cell>
          <cell r="L326">
            <v>16.1982</v>
          </cell>
        </row>
        <row r="327">
          <cell r="A327">
            <v>569553</v>
          </cell>
          <cell r="B327" t="str">
            <v>Blossom Hill Red</v>
          </cell>
          <cell r="C327">
            <v>14.12</v>
          </cell>
          <cell r="D327" t="str">
            <v>Euro</v>
          </cell>
          <cell r="E327">
            <v>9.77</v>
          </cell>
          <cell r="F327">
            <v>3.1302000000000003</v>
          </cell>
          <cell r="G327">
            <v>1.2197999999999993</v>
          </cell>
          <cell r="J327">
            <v>12.9002</v>
          </cell>
          <cell r="K327">
            <v>2.9</v>
          </cell>
          <cell r="L327">
            <v>15.8002</v>
          </cell>
        </row>
        <row r="328">
          <cell r="A328">
            <v>569558</v>
          </cell>
          <cell r="B328" t="str">
            <v>Baileys Original</v>
          </cell>
          <cell r="C328">
            <v>41.03</v>
          </cell>
          <cell r="D328" t="str">
            <v>Euro</v>
          </cell>
          <cell r="E328">
            <v>15.84</v>
          </cell>
          <cell r="F328">
            <v>0.16919999999999999</v>
          </cell>
          <cell r="G328">
            <v>25.020800000000001</v>
          </cell>
          <cell r="J328">
            <v>16.0092</v>
          </cell>
          <cell r="K328">
            <v>2.9</v>
          </cell>
          <cell r="L328">
            <v>18.909199999999998</v>
          </cell>
        </row>
        <row r="329">
          <cell r="A329">
            <v>569612</v>
          </cell>
          <cell r="B329" t="str">
            <v>Smirnoff Ice</v>
          </cell>
          <cell r="C329">
            <v>20.84</v>
          </cell>
          <cell r="D329" t="str">
            <v>Euro</v>
          </cell>
          <cell r="E329">
            <v>4.63</v>
          </cell>
          <cell r="F329">
            <v>0.62039999999999995</v>
          </cell>
          <cell r="G329">
            <v>15.589600000000001</v>
          </cell>
          <cell r="J329">
            <v>5.2503999999999991</v>
          </cell>
          <cell r="K329">
            <v>2.9</v>
          </cell>
          <cell r="L329">
            <v>8.1503999999999994</v>
          </cell>
        </row>
        <row r="330">
          <cell r="A330">
            <v>569613</v>
          </cell>
          <cell r="B330" t="str">
            <v>Smirnoff Ice</v>
          </cell>
          <cell r="C330">
            <v>20.84</v>
          </cell>
          <cell r="D330" t="str">
            <v>Euro</v>
          </cell>
          <cell r="E330">
            <v>4.63</v>
          </cell>
          <cell r="F330">
            <v>0.62039999999999995</v>
          </cell>
          <cell r="G330">
            <v>15.589600000000001</v>
          </cell>
          <cell r="J330">
            <v>5.2503999999999991</v>
          </cell>
          <cell r="K330">
            <v>2.9</v>
          </cell>
          <cell r="L330">
            <v>8.1503999999999994</v>
          </cell>
        </row>
        <row r="331">
          <cell r="A331">
            <v>569614</v>
          </cell>
          <cell r="B331" t="str">
            <v>Smirnoff Ice</v>
          </cell>
          <cell r="C331">
            <v>20.84</v>
          </cell>
          <cell r="D331" t="str">
            <v>Euro</v>
          </cell>
          <cell r="E331">
            <v>5.08</v>
          </cell>
          <cell r="F331">
            <v>0.62039999999999995</v>
          </cell>
          <cell r="G331">
            <v>15.1396</v>
          </cell>
          <cell r="J331">
            <v>5.7004000000000001</v>
          </cell>
          <cell r="K331">
            <v>2.9</v>
          </cell>
          <cell r="L331">
            <v>8.6004000000000005</v>
          </cell>
        </row>
        <row r="332">
          <cell r="A332">
            <v>569806</v>
          </cell>
          <cell r="B332" t="str">
            <v>Baileys Original</v>
          </cell>
          <cell r="C332">
            <v>82.06</v>
          </cell>
          <cell r="D332" t="str">
            <v>Euro</v>
          </cell>
          <cell r="E332">
            <v>27.11</v>
          </cell>
          <cell r="F332">
            <v>0.33839999999999998</v>
          </cell>
          <cell r="G332">
            <v>54.611600000000003</v>
          </cell>
          <cell r="J332">
            <v>27.448399999999999</v>
          </cell>
          <cell r="K332">
            <v>2.9</v>
          </cell>
          <cell r="L332">
            <v>30.348399999999998</v>
          </cell>
        </row>
        <row r="333">
          <cell r="A333">
            <v>569811</v>
          </cell>
          <cell r="B333" t="str">
            <v>Smirnoff Red</v>
          </cell>
          <cell r="C333">
            <v>226.31</v>
          </cell>
          <cell r="D333" t="str">
            <v>Euro</v>
          </cell>
          <cell r="E333">
            <v>215.53</v>
          </cell>
          <cell r="F333">
            <v>3.4121999999999999</v>
          </cell>
          <cell r="G333">
            <v>7.3678000000000008</v>
          </cell>
          <cell r="J333">
            <v>218.94220000000001</v>
          </cell>
          <cell r="K333">
            <v>2.9</v>
          </cell>
          <cell r="L333">
            <v>221.84220000000002</v>
          </cell>
        </row>
        <row r="334">
          <cell r="A334">
            <v>569813</v>
          </cell>
          <cell r="B334" t="str">
            <v>Smirnoff Red</v>
          </cell>
          <cell r="C334">
            <v>17.579999999999998</v>
          </cell>
          <cell r="D334" t="str">
            <v>Euro</v>
          </cell>
          <cell r="E334">
            <v>16.739999999999998</v>
          </cell>
          <cell r="F334">
            <v>0.16919999999999999</v>
          </cell>
          <cell r="G334">
            <v>0.67079999999999984</v>
          </cell>
          <cell r="J334">
            <v>16.909199999999998</v>
          </cell>
          <cell r="K334">
            <v>2.9</v>
          </cell>
          <cell r="L334">
            <v>19.809199999999997</v>
          </cell>
        </row>
        <row r="335">
          <cell r="A335">
            <v>569827</v>
          </cell>
          <cell r="B335" t="str">
            <v>Baileys Original</v>
          </cell>
          <cell r="C335">
            <v>820.63</v>
          </cell>
          <cell r="D335" t="str">
            <v>Euro</v>
          </cell>
          <cell r="E335">
            <v>296.26</v>
          </cell>
          <cell r="F335">
            <v>3.4262999999999999</v>
          </cell>
          <cell r="G335">
            <v>520.94370000000004</v>
          </cell>
          <cell r="J335">
            <v>299.68629999999996</v>
          </cell>
          <cell r="K335">
            <v>2.9</v>
          </cell>
          <cell r="L335">
            <v>302.58629999999994</v>
          </cell>
        </row>
        <row r="336">
          <cell r="A336">
            <v>569859</v>
          </cell>
          <cell r="B336" t="str">
            <v>Baileys Original</v>
          </cell>
          <cell r="C336">
            <v>82.06</v>
          </cell>
          <cell r="D336" t="str">
            <v>Euro</v>
          </cell>
          <cell r="E336">
            <v>25.33</v>
          </cell>
          <cell r="F336">
            <v>0.33839999999999998</v>
          </cell>
          <cell r="G336">
            <v>56.391600000000004</v>
          </cell>
          <cell r="J336">
            <v>25.668399999999998</v>
          </cell>
          <cell r="K336">
            <v>2.9</v>
          </cell>
          <cell r="L336">
            <v>28.568399999999997</v>
          </cell>
        </row>
        <row r="337">
          <cell r="A337">
            <v>570101</v>
          </cell>
          <cell r="B337" t="str">
            <v>Blossom Hill Red</v>
          </cell>
          <cell r="C337">
            <v>28.16</v>
          </cell>
          <cell r="D337" t="str">
            <v>Euro</v>
          </cell>
          <cell r="E337">
            <v>13.63</v>
          </cell>
          <cell r="F337">
            <v>3.1302000000000003</v>
          </cell>
          <cell r="G337">
            <v>11.399799999999999</v>
          </cell>
          <cell r="J337">
            <v>16.760200000000001</v>
          </cell>
          <cell r="K337">
            <v>2.9</v>
          </cell>
          <cell r="L337">
            <v>19.6602</v>
          </cell>
        </row>
        <row r="338">
          <cell r="A338">
            <v>570107</v>
          </cell>
          <cell r="B338" t="str">
            <v>Blossom Hill White Zinfandel</v>
          </cell>
          <cell r="C338">
            <v>28.16</v>
          </cell>
          <cell r="D338" t="str">
            <v>Euro</v>
          </cell>
          <cell r="E338">
            <v>15.08</v>
          </cell>
          <cell r="F338">
            <v>3.1302000000000003</v>
          </cell>
          <cell r="G338">
            <v>9.9497999999999998</v>
          </cell>
          <cell r="J338">
            <v>18.2102</v>
          </cell>
          <cell r="K338">
            <v>2.9</v>
          </cell>
          <cell r="L338">
            <v>21.110199999999999</v>
          </cell>
        </row>
        <row r="339">
          <cell r="A339">
            <v>570153</v>
          </cell>
          <cell r="B339" t="str">
            <v>Piat Dor Red</v>
          </cell>
          <cell r="C339">
            <v>27.79</v>
          </cell>
          <cell r="D339" t="str">
            <v>Euro</v>
          </cell>
          <cell r="E339">
            <v>19.87</v>
          </cell>
          <cell r="F339">
            <v>1.4381999999999999</v>
          </cell>
          <cell r="G339">
            <v>6.481799999999998</v>
          </cell>
          <cell r="J339">
            <v>21.308199999999999</v>
          </cell>
          <cell r="K339">
            <v>2.9</v>
          </cell>
          <cell r="L339">
            <v>24.208199999999998</v>
          </cell>
        </row>
        <row r="340">
          <cell r="A340">
            <v>570212</v>
          </cell>
          <cell r="B340" t="str">
            <v>Smirnoff Vanilla Twist</v>
          </cell>
          <cell r="C340">
            <v>34.97</v>
          </cell>
          <cell r="D340" t="str">
            <v>Euro</v>
          </cell>
          <cell r="E340">
            <v>95.21</v>
          </cell>
          <cell r="F340">
            <v>0.76139999999999997</v>
          </cell>
          <cell r="G340">
            <v>-61.001399999999983</v>
          </cell>
          <cell r="J340">
            <v>95.971399999999988</v>
          </cell>
          <cell r="K340">
            <v>2.9</v>
          </cell>
          <cell r="L340">
            <v>98.871399999999994</v>
          </cell>
        </row>
        <row r="341">
          <cell r="A341">
            <v>570213</v>
          </cell>
          <cell r="B341" t="str">
            <v>Smirnoff Raspberry Twist</v>
          </cell>
          <cell r="C341">
            <v>34.97</v>
          </cell>
          <cell r="D341" t="str">
            <v>Euro</v>
          </cell>
          <cell r="E341">
            <v>95.36</v>
          </cell>
          <cell r="F341">
            <v>0.76139999999999997</v>
          </cell>
          <cell r="G341">
            <v>-61.151400000000002</v>
          </cell>
          <cell r="J341">
            <v>96.121399999999994</v>
          </cell>
          <cell r="K341">
            <v>2.9</v>
          </cell>
          <cell r="L341">
            <v>99.0214</v>
          </cell>
        </row>
        <row r="342">
          <cell r="A342">
            <v>570364</v>
          </cell>
          <cell r="B342" t="str">
            <v>Blossom Hill Cabernet Sauv</v>
          </cell>
          <cell r="C342">
            <v>28.16</v>
          </cell>
          <cell r="D342" t="str">
            <v>Euro</v>
          </cell>
          <cell r="E342">
            <v>17.64</v>
          </cell>
          <cell r="F342">
            <v>3.1302000000000003</v>
          </cell>
          <cell r="G342">
            <v>7.3897999999999993</v>
          </cell>
          <cell r="J342">
            <v>20.770200000000003</v>
          </cell>
          <cell r="K342">
            <v>2.9</v>
          </cell>
          <cell r="L342">
            <v>23.670200000000001</v>
          </cell>
        </row>
        <row r="343">
          <cell r="A343">
            <v>570399</v>
          </cell>
          <cell r="B343" t="str">
            <v>Blossom Hill Sauvignon Blanc</v>
          </cell>
          <cell r="C343">
            <v>28.16</v>
          </cell>
          <cell r="D343" t="str">
            <v>Euro</v>
          </cell>
          <cell r="E343">
            <v>17.690000000000001</v>
          </cell>
          <cell r="F343">
            <v>3.1302000000000003</v>
          </cell>
          <cell r="G343">
            <v>7.3397999999999985</v>
          </cell>
          <cell r="J343">
            <v>20.8202</v>
          </cell>
          <cell r="K343">
            <v>2.9</v>
          </cell>
          <cell r="L343">
            <v>23.720199999999998</v>
          </cell>
        </row>
        <row r="344">
          <cell r="A344">
            <v>570461</v>
          </cell>
          <cell r="B344" t="str">
            <v>Smirnoff Ice</v>
          </cell>
          <cell r="C344">
            <v>10.42</v>
          </cell>
          <cell r="D344" t="str">
            <v>Euro</v>
          </cell>
          <cell r="E344">
            <v>2.52</v>
          </cell>
          <cell r="F344">
            <v>0.29609999999999997</v>
          </cell>
          <cell r="G344">
            <v>7.6039000000000003</v>
          </cell>
          <cell r="J344">
            <v>2.8160999999999996</v>
          </cell>
          <cell r="K344">
            <v>2.9</v>
          </cell>
          <cell r="L344">
            <v>5.7160999999999991</v>
          </cell>
        </row>
        <row r="345">
          <cell r="A345">
            <v>570462</v>
          </cell>
          <cell r="B345" t="str">
            <v>Smirnoff Black Ice</v>
          </cell>
          <cell r="C345">
            <v>11.32</v>
          </cell>
          <cell r="D345" t="str">
            <v>Euro</v>
          </cell>
          <cell r="E345">
            <v>2.61</v>
          </cell>
          <cell r="F345">
            <v>0.29609999999999997</v>
          </cell>
          <cell r="G345">
            <v>8.4139000000000017</v>
          </cell>
          <cell r="J345">
            <v>2.9060999999999986</v>
          </cell>
          <cell r="K345">
            <v>2.9</v>
          </cell>
          <cell r="L345">
            <v>5.8060999999999989</v>
          </cell>
        </row>
        <row r="346">
          <cell r="A346">
            <v>570632</v>
          </cell>
          <cell r="B346" t="str">
            <v>Johnnie Walker Black Label</v>
          </cell>
          <cell r="C346">
            <v>11.45</v>
          </cell>
          <cell r="D346" t="str">
            <v>Euro</v>
          </cell>
          <cell r="E346">
            <v>7.585799999999999</v>
          </cell>
          <cell r="F346">
            <v>0.40889999999999993</v>
          </cell>
          <cell r="G346">
            <v>3.4553000000000003</v>
          </cell>
          <cell r="J346">
            <v>7.994699999999999</v>
          </cell>
          <cell r="K346">
            <v>2.9</v>
          </cell>
          <cell r="L346">
            <v>10.894699999999998</v>
          </cell>
        </row>
        <row r="347">
          <cell r="A347">
            <v>571363</v>
          </cell>
          <cell r="B347" t="str">
            <v>Baileys Original</v>
          </cell>
          <cell r="C347">
            <v>41.03</v>
          </cell>
          <cell r="D347" t="str">
            <v>Euro</v>
          </cell>
          <cell r="E347">
            <v>18.39</v>
          </cell>
          <cell r="F347">
            <v>0.16919999999999999</v>
          </cell>
          <cell r="G347">
            <v>22.470800000000001</v>
          </cell>
          <cell r="J347">
            <v>18.559200000000001</v>
          </cell>
          <cell r="K347">
            <v>2.9</v>
          </cell>
          <cell r="L347">
            <v>21.459199999999999</v>
          </cell>
        </row>
        <row r="348">
          <cell r="A348">
            <v>571593</v>
          </cell>
          <cell r="B348" t="str">
            <v>Baileys Original</v>
          </cell>
          <cell r="C348">
            <v>41.03</v>
          </cell>
          <cell r="D348" t="str">
            <v>Euro</v>
          </cell>
          <cell r="E348">
            <v>19.149999999999999</v>
          </cell>
          <cell r="F348">
            <v>0.16919999999999999</v>
          </cell>
          <cell r="G348">
            <v>21.710800000000003</v>
          </cell>
          <cell r="J348">
            <v>19.319199999999999</v>
          </cell>
          <cell r="K348">
            <v>2.9</v>
          </cell>
          <cell r="L348">
            <v>22.219199999999997</v>
          </cell>
        </row>
        <row r="349">
          <cell r="A349">
            <v>571594</v>
          </cell>
          <cell r="B349" t="str">
            <v>Smirnoff Red</v>
          </cell>
          <cell r="C349">
            <v>9.56</v>
          </cell>
          <cell r="D349" t="str">
            <v>Euro</v>
          </cell>
          <cell r="E349">
            <v>9.1</v>
          </cell>
          <cell r="F349">
            <v>0.16919999999999999</v>
          </cell>
          <cell r="G349">
            <v>0.29080000000000084</v>
          </cell>
          <cell r="J349">
            <v>9.2691999999999997</v>
          </cell>
          <cell r="K349">
            <v>2.9</v>
          </cell>
          <cell r="L349">
            <v>12.1692</v>
          </cell>
        </row>
        <row r="350">
          <cell r="A350">
            <v>571668</v>
          </cell>
          <cell r="B350" t="str">
            <v>Blossom Hill White Zinfandel</v>
          </cell>
          <cell r="C350">
            <v>14.08</v>
          </cell>
          <cell r="D350" t="str">
            <v>Euro</v>
          </cell>
          <cell r="E350">
            <v>11.08</v>
          </cell>
          <cell r="F350">
            <v>3.1302000000000003</v>
          </cell>
          <cell r="G350">
            <v>-0.13020000000000032</v>
          </cell>
          <cell r="J350">
            <v>14.2102</v>
          </cell>
          <cell r="K350">
            <v>2.9</v>
          </cell>
          <cell r="L350">
            <v>17.110199999999999</v>
          </cell>
        </row>
        <row r="351">
          <cell r="A351">
            <v>572426</v>
          </cell>
          <cell r="B351" t="str">
            <v>Smirnoff Red</v>
          </cell>
          <cell r="C351">
            <v>9.56</v>
          </cell>
          <cell r="D351" t="str">
            <v>Euro</v>
          </cell>
          <cell r="E351">
            <v>9.1</v>
          </cell>
          <cell r="F351">
            <v>0.16919999999999999</v>
          </cell>
          <cell r="G351">
            <v>0.29080000000000084</v>
          </cell>
          <cell r="J351">
            <v>9.2691999999999997</v>
          </cell>
          <cell r="K351">
            <v>2.9</v>
          </cell>
          <cell r="L351">
            <v>12.1692</v>
          </cell>
        </row>
        <row r="352">
          <cell r="A352">
            <v>572496</v>
          </cell>
          <cell r="B352" t="str">
            <v>Johnnie Walker Red Label</v>
          </cell>
          <cell r="C352">
            <v>9.56</v>
          </cell>
          <cell r="D352" t="str">
            <v>Euro</v>
          </cell>
          <cell r="E352">
            <v>9.1</v>
          </cell>
          <cell r="F352">
            <v>0.94469999999999998</v>
          </cell>
          <cell r="G352">
            <v>-0.48469999999999913</v>
          </cell>
          <cell r="J352">
            <v>10.044699999999999</v>
          </cell>
          <cell r="K352">
            <v>2.9</v>
          </cell>
          <cell r="L352">
            <v>12.944699999999999</v>
          </cell>
        </row>
        <row r="353">
          <cell r="A353">
            <v>572533</v>
          </cell>
          <cell r="B353" t="str">
            <v>Baileys Original</v>
          </cell>
          <cell r="C353">
            <v>58.61</v>
          </cell>
          <cell r="D353" t="str">
            <v>Euro</v>
          </cell>
          <cell r="E353">
            <v>23.96</v>
          </cell>
          <cell r="F353">
            <v>0.2397</v>
          </cell>
          <cell r="G353">
            <v>34.410300000000007</v>
          </cell>
          <cell r="J353">
            <v>24.199699999999993</v>
          </cell>
          <cell r="K353">
            <v>2.9</v>
          </cell>
          <cell r="L353">
            <v>27.099699999999991</v>
          </cell>
        </row>
        <row r="354">
          <cell r="A354">
            <v>572767</v>
          </cell>
          <cell r="B354" t="str">
            <v>Blossom Hill White Zinfandel</v>
          </cell>
          <cell r="C354">
            <v>28.16</v>
          </cell>
          <cell r="D354" t="str">
            <v>Euro</v>
          </cell>
          <cell r="E354">
            <v>16.14</v>
          </cell>
          <cell r="F354">
            <v>3.1302000000000003</v>
          </cell>
          <cell r="G354">
            <v>8.8897999999999993</v>
          </cell>
          <cell r="J354">
            <v>19.270200000000003</v>
          </cell>
          <cell r="K354">
            <v>2.9</v>
          </cell>
          <cell r="L354">
            <v>22.170200000000001</v>
          </cell>
        </row>
      </sheetData>
      <sheetData sheetId="4"/>
      <sheetData sheetId="5" refreshError="1"/>
      <sheetData sheetId="6" refreshError="1"/>
      <sheetData sheetId="7" refreshError="1"/>
    </sheetDataSet>
  </externalBook>
</externalLink>
</file>

<file path=xl/externalLinks/externalLink25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Beer Brands"/>
      <sheetName val="Spirit Brands"/>
      <sheetName val="FC"/>
      <sheetName val="Sheet2"/>
      <sheetName val="ret"/>
      <sheetName val="salarys and grades"/>
      <sheetName val="smirnoff"/>
      <sheetName val="Beer_Brands8"/>
      <sheetName val="Spirit_Brands8"/>
      <sheetName val="salarys_and_grades8"/>
      <sheetName val="Beer_Brands"/>
      <sheetName val="Spirit_Brands"/>
      <sheetName val="salarys_and_grades"/>
      <sheetName val="Beer_Brands2"/>
      <sheetName val="Spirit_Brands2"/>
      <sheetName val="salarys_and_grades2"/>
      <sheetName val="Beer_Brands1"/>
      <sheetName val="Spirit_Brands1"/>
      <sheetName val="salarys_and_grades1"/>
      <sheetName val="Beer_Brands3"/>
      <sheetName val="Spirit_Brands3"/>
      <sheetName val="salarys_and_grades3"/>
      <sheetName val="Beer_Brands4"/>
      <sheetName val="Spirit_Brands4"/>
      <sheetName val="salarys_and_grades4"/>
      <sheetName val="Beer_Brands5"/>
      <sheetName val="Spirit_Brands5"/>
      <sheetName val="salarys_and_grades5"/>
      <sheetName val="Beer_Brands7"/>
      <sheetName val="Spirit_Brands7"/>
      <sheetName val="salarys_and_grades7"/>
      <sheetName val="Beer_Brands6"/>
      <sheetName val="Spirit_Brands6"/>
      <sheetName val="salarys_and_grades6"/>
      <sheetName val="Beer_Brands9"/>
      <sheetName val="Spirit_Brands9"/>
      <sheetName val="salarys_and_grades9"/>
      <sheetName val="Beer_Brands10"/>
      <sheetName val="Spirit_Brands10"/>
      <sheetName val="salarys_and_grades10"/>
      <sheetName val="Beer_Brands13"/>
      <sheetName val="Spirit_Brands13"/>
      <sheetName val="salarys_and_grades13"/>
      <sheetName val="Beer_Brands11"/>
      <sheetName val="Spirit_Brands11"/>
      <sheetName val="salarys_and_grades11"/>
      <sheetName val="Beer_Brands12"/>
      <sheetName val="Spirit_Brands12"/>
      <sheetName val="salarys_and_grades12"/>
      <sheetName val="Beer_Brands15"/>
      <sheetName val="Spirit_Brands15"/>
      <sheetName val="salarys_and_grades15"/>
      <sheetName val="Beer_Brands14"/>
      <sheetName val="Spirit_Brands14"/>
      <sheetName val="salarys_and_grades14"/>
      <sheetName val="Beer_Brands16"/>
      <sheetName val="Spirit_Brands16"/>
      <sheetName val="salarys_and_grades16"/>
      <sheetName val="Beer_Brands17"/>
      <sheetName val="Spirit_Brands17"/>
      <sheetName val="salarys_and_grades17"/>
      <sheetName val="Beer_Brands18"/>
      <sheetName val="Spirit_Brands18"/>
      <sheetName val="salarys_and_grades18"/>
      <sheetName val="F05"/>
      <sheetName val="Last Year Prices"/>
      <sheetName val="Procurement dat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>
        <row r="2">
          <cell r="D2">
            <v>155000</v>
          </cell>
        </row>
        <row r="3">
          <cell r="D3">
            <v>120000</v>
          </cell>
        </row>
      </sheetData>
      <sheetData sheetId="6" refreshError="1"/>
      <sheetData sheetId="7"/>
      <sheetData sheetId="8"/>
      <sheetData sheetId="9">
        <row r="2">
          <cell r="D2">
            <v>155000</v>
          </cell>
        </row>
      </sheetData>
      <sheetData sheetId="10"/>
      <sheetData sheetId="11"/>
      <sheetData sheetId="12">
        <row r="2">
          <cell r="D2">
            <v>155000</v>
          </cell>
        </row>
      </sheetData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>
        <row r="2">
          <cell r="D2">
            <v>155000</v>
          </cell>
        </row>
      </sheetData>
      <sheetData sheetId="25"/>
      <sheetData sheetId="26"/>
      <sheetData sheetId="27">
        <row r="2">
          <cell r="D2">
            <v>155000</v>
          </cell>
        </row>
      </sheetData>
      <sheetData sheetId="28"/>
      <sheetData sheetId="29"/>
      <sheetData sheetId="30">
        <row r="2">
          <cell r="D2">
            <v>155000</v>
          </cell>
        </row>
      </sheetData>
      <sheetData sheetId="31"/>
      <sheetData sheetId="32"/>
      <sheetData sheetId="33">
        <row r="2">
          <cell r="D2">
            <v>155000</v>
          </cell>
        </row>
      </sheetData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>
        <row r="2">
          <cell r="D2">
            <v>155000</v>
          </cell>
        </row>
      </sheetData>
      <sheetData sheetId="52"/>
      <sheetData sheetId="53"/>
      <sheetData sheetId="54"/>
      <sheetData sheetId="55"/>
      <sheetData sheetId="56"/>
      <sheetData sheetId="57">
        <row r="2">
          <cell r="D2">
            <v>155000</v>
          </cell>
        </row>
      </sheetData>
      <sheetData sheetId="58"/>
      <sheetData sheetId="59"/>
      <sheetData sheetId="60"/>
      <sheetData sheetId="61"/>
      <sheetData sheetId="62"/>
      <sheetData sheetId="63"/>
      <sheetData sheetId="64" refreshError="1"/>
      <sheetData sheetId="65" refreshError="1"/>
      <sheetData sheetId="66" refreshError="1"/>
    </sheetDataSet>
  </externalBook>
</externalLink>
</file>

<file path=xl/externalLinks/externalLink26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waterfall - Total"/>
      <sheetName val="SE profit"/>
      <sheetName val="promos"/>
      <sheetName val="SD by cast"/>
      <sheetName val="Sheet1 (2)"/>
      <sheetName val="call rate - lines"/>
      <sheetName val="mkt"/>
      <sheetName val="Sheet1"/>
      <sheetName val="SE Payroll"/>
      <sheetName val="commer"/>
      <sheetName val="essabase"/>
      <sheetName val="master  new"/>
      <sheetName val="SD outlets"/>
      <sheetName val="telesales"/>
      <sheetName val="non SD outlets"/>
      <sheetName val="master old"/>
      <sheetName val="Summ"/>
      <sheetName val="0-199"/>
      <sheetName val="200-349"/>
      <sheetName val="350-660"/>
      <sheetName val="&gt;660"/>
      <sheetName val="lager &gt;2000"/>
      <sheetName val="Lookup Tables"/>
      <sheetName val="4a. Lows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 refreshError="1">
        <row r="1">
          <cell r="A1" t="str">
            <v>Outlet No.</v>
          </cell>
          <cell r="B1" t="str">
            <v>Account No.</v>
          </cell>
          <cell r="C1" t="str">
            <v>Customer Name</v>
          </cell>
          <cell r="D1" t="str">
            <v>Class</v>
          </cell>
          <cell r="E1" t="str">
            <v>Total MAT nov 99</v>
          </cell>
          <cell r="F1" t="str">
            <v>Stout</v>
          </cell>
          <cell r="G1" t="str">
            <v>Ale</v>
          </cell>
          <cell r="H1" t="str">
            <v>Lager</v>
          </cell>
          <cell r="I1" t="str">
            <v>Est of SDP Spend for F00</v>
          </cell>
          <cell r="J1" t="str">
            <v>Est of Funding for Bottle Coolers</v>
          </cell>
        </row>
        <row r="7">
          <cell r="A7">
            <v>2369</v>
          </cell>
          <cell r="B7" t="str">
            <v>0753020X</v>
          </cell>
          <cell r="C7" t="str">
            <v>T/A DOYLES</v>
          </cell>
          <cell r="E7">
            <v>891</v>
          </cell>
          <cell r="F7">
            <v>491</v>
          </cell>
          <cell r="G7">
            <v>88</v>
          </cell>
          <cell r="H7">
            <v>312</v>
          </cell>
        </row>
        <row r="8">
          <cell r="A8">
            <v>2375</v>
          </cell>
          <cell r="B8">
            <v>7521162</v>
          </cell>
          <cell r="C8" t="str">
            <v>WANDER INN</v>
          </cell>
          <cell r="E8">
            <v>726</v>
          </cell>
          <cell r="F8">
            <v>423</v>
          </cell>
          <cell r="G8">
            <v>56</v>
          </cell>
          <cell r="H8">
            <v>247</v>
          </cell>
        </row>
        <row r="9">
          <cell r="A9">
            <v>2376</v>
          </cell>
          <cell r="B9">
            <v>7522355</v>
          </cell>
          <cell r="C9" t="str">
            <v>T/A THE REGINALD</v>
          </cell>
          <cell r="E9">
            <v>1457</v>
          </cell>
          <cell r="F9">
            <v>523</v>
          </cell>
          <cell r="G9">
            <v>143</v>
          </cell>
          <cell r="H9">
            <v>791</v>
          </cell>
          <cell r="I9">
            <v>3690</v>
          </cell>
        </row>
        <row r="10">
          <cell r="A10">
            <v>2380</v>
          </cell>
          <cell r="B10">
            <v>7523416</v>
          </cell>
          <cell r="C10" t="str">
            <v>BRADYS</v>
          </cell>
          <cell r="E10">
            <v>1520</v>
          </cell>
          <cell r="F10">
            <v>848</v>
          </cell>
          <cell r="G10">
            <v>28</v>
          </cell>
          <cell r="H10">
            <v>644</v>
          </cell>
          <cell r="I10">
            <v>2460</v>
          </cell>
        </row>
        <row r="11">
          <cell r="A11">
            <v>2383</v>
          </cell>
          <cell r="B11">
            <v>7524250</v>
          </cell>
          <cell r="C11" t="str">
            <v>NEW HAVEN</v>
          </cell>
          <cell r="E11">
            <v>613</v>
          </cell>
          <cell r="F11">
            <v>339</v>
          </cell>
          <cell r="G11">
            <v>33</v>
          </cell>
          <cell r="H11">
            <v>241</v>
          </cell>
          <cell r="I11">
            <v>656</v>
          </cell>
        </row>
        <row r="12">
          <cell r="A12">
            <v>2385</v>
          </cell>
          <cell r="B12">
            <v>7524994</v>
          </cell>
          <cell r="C12" t="str">
            <v>T/A KITTY KIERNAN'S</v>
          </cell>
          <cell r="E12">
            <v>1261</v>
          </cell>
          <cell r="F12">
            <v>699</v>
          </cell>
          <cell r="G12">
            <v>66</v>
          </cell>
          <cell r="H12">
            <v>496</v>
          </cell>
          <cell r="I12">
            <v>656</v>
          </cell>
        </row>
        <row r="13">
          <cell r="A13">
            <v>2387</v>
          </cell>
          <cell r="B13" t="str">
            <v>0752675X</v>
          </cell>
          <cell r="C13" t="str">
            <v>FAIRGREEN INN</v>
          </cell>
          <cell r="E13">
            <v>886</v>
          </cell>
          <cell r="F13">
            <v>397</v>
          </cell>
          <cell r="G13">
            <v>41</v>
          </cell>
          <cell r="H13">
            <v>448</v>
          </cell>
          <cell r="I13">
            <v>820</v>
          </cell>
        </row>
        <row r="14">
          <cell r="A14">
            <v>2391</v>
          </cell>
          <cell r="B14">
            <v>7526970</v>
          </cell>
          <cell r="C14" t="str">
            <v>DE LA SALLE P.P.U.CL</v>
          </cell>
          <cell r="E14">
            <v>742</v>
          </cell>
          <cell r="F14">
            <v>398</v>
          </cell>
          <cell r="G14">
            <v>32</v>
          </cell>
          <cell r="H14">
            <v>312</v>
          </cell>
        </row>
        <row r="15">
          <cell r="A15">
            <v>2392</v>
          </cell>
          <cell r="B15">
            <v>7545517</v>
          </cell>
          <cell r="C15" t="str">
            <v>REPS OF THE LATE JOH</v>
          </cell>
          <cell r="E15">
            <v>1952</v>
          </cell>
          <cell r="F15">
            <v>684</v>
          </cell>
          <cell r="G15">
            <v>2</v>
          </cell>
          <cell r="H15">
            <v>1266</v>
          </cell>
        </row>
        <row r="16">
          <cell r="A16">
            <v>2394</v>
          </cell>
          <cell r="B16">
            <v>7530552</v>
          </cell>
          <cell r="C16" t="str">
            <v>H DOWNES (WATERFORD)</v>
          </cell>
          <cell r="E16">
            <v>628</v>
          </cell>
          <cell r="F16">
            <v>363</v>
          </cell>
          <cell r="G16">
            <v>20</v>
          </cell>
          <cell r="H16">
            <v>245</v>
          </cell>
        </row>
        <row r="17">
          <cell r="A17">
            <v>2396</v>
          </cell>
          <cell r="B17">
            <v>7534000</v>
          </cell>
          <cell r="C17" t="str">
            <v>THE MUNSTER</v>
          </cell>
          <cell r="E17">
            <v>903</v>
          </cell>
          <cell r="F17">
            <v>577</v>
          </cell>
          <cell r="G17">
            <v>78</v>
          </cell>
          <cell r="H17">
            <v>248</v>
          </cell>
          <cell r="I17">
            <v>420</v>
          </cell>
        </row>
        <row r="18">
          <cell r="A18">
            <v>2397</v>
          </cell>
          <cell r="B18">
            <v>7549830</v>
          </cell>
          <cell r="C18" t="str">
            <v>T/A CAULFIELDS,</v>
          </cell>
          <cell r="E18">
            <v>940</v>
          </cell>
          <cell r="F18">
            <v>544</v>
          </cell>
          <cell r="G18">
            <v>78</v>
          </cell>
          <cell r="H18">
            <v>318</v>
          </cell>
        </row>
        <row r="19">
          <cell r="A19">
            <v>2399</v>
          </cell>
          <cell r="B19">
            <v>7535503</v>
          </cell>
          <cell r="C19" t="str">
            <v>MR.WILLIAM FLYNN,</v>
          </cell>
          <cell r="E19">
            <v>1160</v>
          </cell>
          <cell r="F19">
            <v>626</v>
          </cell>
          <cell r="G19">
            <v>69</v>
          </cell>
          <cell r="H19">
            <v>465</v>
          </cell>
        </row>
        <row r="20">
          <cell r="A20">
            <v>2400</v>
          </cell>
          <cell r="B20">
            <v>7536070</v>
          </cell>
          <cell r="C20" t="str">
            <v>GARVEY'S</v>
          </cell>
          <cell r="E20">
            <v>1010</v>
          </cell>
          <cell r="F20">
            <v>506</v>
          </cell>
          <cell r="G20">
            <v>64</v>
          </cell>
          <cell r="H20">
            <v>440</v>
          </cell>
          <cell r="I20">
            <v>420</v>
          </cell>
        </row>
        <row r="21">
          <cell r="A21">
            <v>2404</v>
          </cell>
          <cell r="B21">
            <v>7537859</v>
          </cell>
          <cell r="C21" t="str">
            <v>GRANVILLE HOTEL LTD</v>
          </cell>
          <cell r="E21">
            <v>1046</v>
          </cell>
          <cell r="F21">
            <v>541</v>
          </cell>
          <cell r="G21">
            <v>147</v>
          </cell>
          <cell r="H21">
            <v>358</v>
          </cell>
        </row>
        <row r="22">
          <cell r="A22">
            <v>2405</v>
          </cell>
          <cell r="B22">
            <v>7539665</v>
          </cell>
          <cell r="C22" t="str">
            <v>PHIL GRIMES</v>
          </cell>
          <cell r="E22">
            <v>678</v>
          </cell>
          <cell r="F22">
            <v>385</v>
          </cell>
          <cell r="G22">
            <v>65</v>
          </cell>
          <cell r="H22">
            <v>228</v>
          </cell>
          <cell r="I22">
            <v>820</v>
          </cell>
          <cell r="J22">
            <v>1000</v>
          </cell>
        </row>
        <row r="23">
          <cell r="A23">
            <v>2406</v>
          </cell>
          <cell r="B23">
            <v>7541899</v>
          </cell>
          <cell r="C23" t="str">
            <v>NED KELLY'S</v>
          </cell>
          <cell r="E23">
            <v>901</v>
          </cell>
          <cell r="F23">
            <v>330</v>
          </cell>
          <cell r="G23">
            <v>39</v>
          </cell>
          <cell r="H23">
            <v>532</v>
          </cell>
        </row>
        <row r="24">
          <cell r="A24">
            <v>2418</v>
          </cell>
          <cell r="B24">
            <v>7547838</v>
          </cell>
          <cell r="C24" t="str">
            <v>THE HIBERNIAN BAR,</v>
          </cell>
          <cell r="E24">
            <v>386</v>
          </cell>
          <cell r="F24">
            <v>203</v>
          </cell>
          <cell r="G24">
            <v>20</v>
          </cell>
          <cell r="H24">
            <v>163</v>
          </cell>
        </row>
        <row r="25">
          <cell r="A25">
            <v>2421</v>
          </cell>
          <cell r="B25">
            <v>7548923</v>
          </cell>
          <cell r="C25" t="str">
            <v>MOUNT SION HURLING S</v>
          </cell>
          <cell r="E25">
            <v>864</v>
          </cell>
          <cell r="F25">
            <v>400</v>
          </cell>
          <cell r="G25">
            <v>86</v>
          </cell>
          <cell r="H25">
            <v>378</v>
          </cell>
          <cell r="I25">
            <v>420</v>
          </cell>
        </row>
        <row r="26">
          <cell r="A26">
            <v>2424</v>
          </cell>
          <cell r="B26">
            <v>7549407</v>
          </cell>
          <cell r="C26" t="str">
            <v>T/A MULLANES BAR</v>
          </cell>
          <cell r="E26">
            <v>662</v>
          </cell>
          <cell r="F26">
            <v>465</v>
          </cell>
          <cell r="G26">
            <v>41</v>
          </cell>
          <cell r="H26">
            <v>156</v>
          </cell>
          <cell r="I26">
            <v>820</v>
          </cell>
        </row>
        <row r="27">
          <cell r="A27">
            <v>2426</v>
          </cell>
          <cell r="B27">
            <v>7549563</v>
          </cell>
          <cell r="C27" t="str">
            <v>T/A THE TAP ROOM</v>
          </cell>
          <cell r="E27">
            <v>941</v>
          </cell>
          <cell r="F27">
            <v>525</v>
          </cell>
          <cell r="G27">
            <v>56</v>
          </cell>
          <cell r="H27">
            <v>360</v>
          </cell>
          <cell r="I27">
            <v>420</v>
          </cell>
        </row>
        <row r="28">
          <cell r="A28">
            <v>2435</v>
          </cell>
          <cell r="B28">
            <v>7547803</v>
          </cell>
          <cell r="C28" t="str">
            <v>CELTIC SQUASH CLUB (</v>
          </cell>
          <cell r="E28">
            <v>823</v>
          </cell>
          <cell r="F28">
            <v>454</v>
          </cell>
          <cell r="G28">
            <v>110</v>
          </cell>
          <cell r="H28">
            <v>259</v>
          </cell>
        </row>
        <row r="29">
          <cell r="A29">
            <v>2436</v>
          </cell>
          <cell r="B29" t="str">
            <v>0753115X</v>
          </cell>
          <cell r="C29" t="str">
            <v>WALSHES</v>
          </cell>
          <cell r="E29">
            <v>1094</v>
          </cell>
          <cell r="F29">
            <v>559</v>
          </cell>
          <cell r="G29">
            <v>58</v>
          </cell>
          <cell r="H29">
            <v>477</v>
          </cell>
          <cell r="I29">
            <v>2050</v>
          </cell>
        </row>
        <row r="30">
          <cell r="A30">
            <v>2440</v>
          </cell>
          <cell r="B30">
            <v>7521561</v>
          </cell>
          <cell r="C30" t="str">
            <v>T/A CLUB L.A.</v>
          </cell>
          <cell r="E30">
            <v>1352</v>
          </cell>
          <cell r="F30">
            <v>265</v>
          </cell>
          <cell r="G30">
            <v>12</v>
          </cell>
          <cell r="H30">
            <v>1075</v>
          </cell>
          <cell r="I30">
            <v>1640</v>
          </cell>
        </row>
        <row r="31">
          <cell r="A31">
            <v>2441</v>
          </cell>
          <cell r="B31">
            <v>7556012</v>
          </cell>
          <cell r="C31" t="str">
            <v>GEOFF'S</v>
          </cell>
          <cell r="E31">
            <v>2330</v>
          </cell>
          <cell r="F31">
            <v>1225</v>
          </cell>
          <cell r="G31">
            <v>88</v>
          </cell>
          <cell r="H31">
            <v>1017</v>
          </cell>
          <cell r="I31">
            <v>820</v>
          </cell>
        </row>
        <row r="32">
          <cell r="A32">
            <v>2443</v>
          </cell>
          <cell r="B32">
            <v>7529805</v>
          </cell>
          <cell r="C32" t="str">
            <v>T/A CATTY BARRYS</v>
          </cell>
          <cell r="E32">
            <v>529</v>
          </cell>
          <cell r="F32">
            <v>310</v>
          </cell>
          <cell r="G32">
            <v>30</v>
          </cell>
          <cell r="H32">
            <v>189</v>
          </cell>
        </row>
        <row r="33">
          <cell r="A33">
            <v>2445</v>
          </cell>
          <cell r="B33">
            <v>7558511</v>
          </cell>
          <cell r="C33" t="str">
            <v>EGAN'S,</v>
          </cell>
          <cell r="E33">
            <v>1468</v>
          </cell>
          <cell r="F33">
            <v>456</v>
          </cell>
          <cell r="G33">
            <v>86</v>
          </cell>
          <cell r="H33">
            <v>926</v>
          </cell>
          <cell r="I33">
            <v>5740</v>
          </cell>
        </row>
        <row r="34">
          <cell r="A34">
            <v>2446</v>
          </cell>
          <cell r="B34">
            <v>7547684</v>
          </cell>
          <cell r="C34" t="str">
            <v>T/A BARR'S</v>
          </cell>
          <cell r="E34">
            <v>648</v>
          </cell>
          <cell r="F34">
            <v>422</v>
          </cell>
          <cell r="G34">
            <v>14</v>
          </cell>
          <cell r="H34">
            <v>212</v>
          </cell>
        </row>
        <row r="35">
          <cell r="A35">
            <v>2449</v>
          </cell>
          <cell r="B35">
            <v>7561601</v>
          </cell>
          <cell r="C35" t="str">
            <v>SHEFFLINS</v>
          </cell>
          <cell r="E35">
            <v>1834</v>
          </cell>
          <cell r="F35">
            <v>954</v>
          </cell>
          <cell r="G35">
            <v>107</v>
          </cell>
          <cell r="H35">
            <v>773</v>
          </cell>
          <cell r="I35">
            <v>1640</v>
          </cell>
        </row>
        <row r="36">
          <cell r="A36">
            <v>2450</v>
          </cell>
          <cell r="B36">
            <v>7561857</v>
          </cell>
          <cell r="C36" t="str">
            <v>T/A ROXY</v>
          </cell>
          <cell r="E36">
            <v>853</v>
          </cell>
          <cell r="F36">
            <v>201</v>
          </cell>
          <cell r="G36">
            <v>28</v>
          </cell>
          <cell r="H36">
            <v>624</v>
          </cell>
          <cell r="I36">
            <v>2460</v>
          </cell>
        </row>
        <row r="37">
          <cell r="A37">
            <v>2456</v>
          </cell>
          <cell r="B37">
            <v>7567219</v>
          </cell>
          <cell r="C37" t="str">
            <v>WALSH'S BAR</v>
          </cell>
          <cell r="E37">
            <v>891</v>
          </cell>
          <cell r="F37">
            <v>668</v>
          </cell>
          <cell r="G37">
            <v>50</v>
          </cell>
          <cell r="H37">
            <v>173</v>
          </cell>
        </row>
        <row r="38">
          <cell r="A38">
            <v>2457</v>
          </cell>
          <cell r="B38">
            <v>7567251</v>
          </cell>
          <cell r="C38" t="str">
            <v>WATERFORD GLASS SOCI</v>
          </cell>
          <cell r="E38">
            <v>433</v>
          </cell>
          <cell r="F38">
            <v>188</v>
          </cell>
          <cell r="G38">
            <v>27</v>
          </cell>
          <cell r="H38">
            <v>218</v>
          </cell>
        </row>
        <row r="39">
          <cell r="A39">
            <v>2458</v>
          </cell>
          <cell r="B39">
            <v>7567502</v>
          </cell>
          <cell r="C39" t="str">
            <v>WATERFORD GOLF CLUB,</v>
          </cell>
          <cell r="E39">
            <v>280</v>
          </cell>
          <cell r="F39">
            <v>185</v>
          </cell>
          <cell r="G39">
            <v>43</v>
          </cell>
          <cell r="H39">
            <v>52</v>
          </cell>
          <cell r="I39">
            <v>420</v>
          </cell>
        </row>
        <row r="40">
          <cell r="A40">
            <v>2465</v>
          </cell>
          <cell r="B40">
            <v>7621507</v>
          </cell>
          <cell r="C40" t="str">
            <v>JACK MEADE'S</v>
          </cell>
          <cell r="E40">
            <v>1166</v>
          </cell>
          <cell r="F40">
            <v>670</v>
          </cell>
          <cell r="G40">
            <v>86</v>
          </cell>
          <cell r="H40">
            <v>410</v>
          </cell>
          <cell r="I40">
            <v>420</v>
          </cell>
        </row>
        <row r="41">
          <cell r="A41">
            <v>2471</v>
          </cell>
          <cell r="B41">
            <v>7626347</v>
          </cell>
          <cell r="C41" t="str">
            <v>WATERFORD HARBOUR SA</v>
          </cell>
          <cell r="E41">
            <v>67</v>
          </cell>
          <cell r="F41">
            <v>28</v>
          </cell>
          <cell r="G41">
            <v>17</v>
          </cell>
          <cell r="H41">
            <v>22</v>
          </cell>
        </row>
        <row r="42">
          <cell r="A42">
            <v>2474</v>
          </cell>
          <cell r="B42">
            <v>7627009</v>
          </cell>
          <cell r="C42" t="str">
            <v>THE HAVEN HOTEL LTD.</v>
          </cell>
          <cell r="E42">
            <v>338</v>
          </cell>
          <cell r="F42">
            <v>179</v>
          </cell>
          <cell r="G42">
            <v>35</v>
          </cell>
          <cell r="H42">
            <v>124</v>
          </cell>
        </row>
        <row r="43">
          <cell r="A43">
            <v>2477</v>
          </cell>
          <cell r="B43">
            <v>7639511</v>
          </cell>
          <cell r="C43" t="str">
            <v>ORPENS LOUNGE</v>
          </cell>
          <cell r="E43">
            <v>890</v>
          </cell>
          <cell r="F43">
            <v>495</v>
          </cell>
          <cell r="G43">
            <v>75</v>
          </cell>
          <cell r="H43">
            <v>320</v>
          </cell>
          <cell r="I43">
            <v>420</v>
          </cell>
        </row>
        <row r="44">
          <cell r="A44">
            <v>2504</v>
          </cell>
          <cell r="B44" t="str">
            <v>0765555X</v>
          </cell>
          <cell r="C44" t="str">
            <v>T/A SARATOGA</v>
          </cell>
          <cell r="E44">
            <v>482</v>
          </cell>
          <cell r="F44">
            <v>235</v>
          </cell>
          <cell r="G44">
            <v>74</v>
          </cell>
          <cell r="H44">
            <v>173</v>
          </cell>
        </row>
        <row r="45">
          <cell r="A45">
            <v>2523</v>
          </cell>
          <cell r="B45">
            <v>7747799</v>
          </cell>
          <cell r="C45" t="str">
            <v>THE HOTEL DUNCANNON,</v>
          </cell>
          <cell r="E45">
            <v>431</v>
          </cell>
          <cell r="F45">
            <v>159</v>
          </cell>
          <cell r="G45">
            <v>59</v>
          </cell>
          <cell r="H45">
            <v>213</v>
          </cell>
        </row>
        <row r="46">
          <cell r="A46">
            <v>2524</v>
          </cell>
          <cell r="B46">
            <v>7748450</v>
          </cell>
          <cell r="C46" t="str">
            <v>T/A STRAND TAVERN</v>
          </cell>
          <cell r="E46">
            <v>696</v>
          </cell>
          <cell r="F46">
            <v>264</v>
          </cell>
          <cell r="G46">
            <v>89</v>
          </cell>
          <cell r="H46">
            <v>343</v>
          </cell>
          <cell r="I46">
            <v>656</v>
          </cell>
        </row>
        <row r="47">
          <cell r="A47">
            <v>2535</v>
          </cell>
          <cell r="B47">
            <v>7752385</v>
          </cell>
          <cell r="C47" t="str">
            <v>NAOMH SEOSAMH HOTEL</v>
          </cell>
          <cell r="E47">
            <v>1039</v>
          </cell>
          <cell r="F47">
            <v>277</v>
          </cell>
          <cell r="G47">
            <v>177</v>
          </cell>
          <cell r="H47">
            <v>585</v>
          </cell>
          <cell r="I47">
            <v>820</v>
          </cell>
        </row>
        <row r="48">
          <cell r="A48">
            <v>4411</v>
          </cell>
          <cell r="B48">
            <v>7551355</v>
          </cell>
          <cell r="C48" t="str">
            <v>T/A ROANMORE GAA CLU</v>
          </cell>
          <cell r="E48">
            <v>900</v>
          </cell>
          <cell r="F48">
            <v>516</v>
          </cell>
          <cell r="G48">
            <v>69</v>
          </cell>
          <cell r="H48">
            <v>315</v>
          </cell>
          <cell r="I48">
            <v>420</v>
          </cell>
        </row>
        <row r="49">
          <cell r="A49">
            <v>8157</v>
          </cell>
          <cell r="B49">
            <v>7524854</v>
          </cell>
          <cell r="C49" t="str">
            <v>BATTER BURYS BAR</v>
          </cell>
          <cell r="E49">
            <v>776</v>
          </cell>
          <cell r="F49">
            <v>404</v>
          </cell>
          <cell r="G49">
            <v>87</v>
          </cell>
          <cell r="H49">
            <v>285</v>
          </cell>
          <cell r="I49">
            <v>420</v>
          </cell>
        </row>
        <row r="50">
          <cell r="A50">
            <v>20166</v>
          </cell>
          <cell r="B50" t="str">
            <v>0754930X</v>
          </cell>
          <cell r="C50" t="str">
            <v>T/A SUIRSIDE RESTAUR</v>
          </cell>
          <cell r="E50">
            <v>134</v>
          </cell>
          <cell r="F50">
            <v>64</v>
          </cell>
          <cell r="G50">
            <v>16</v>
          </cell>
          <cell r="H50">
            <v>54</v>
          </cell>
        </row>
        <row r="51">
          <cell r="A51">
            <v>20169</v>
          </cell>
          <cell r="B51">
            <v>7541813</v>
          </cell>
          <cell r="C51" t="str">
            <v>QUAYSIDE TAVERN</v>
          </cell>
          <cell r="E51">
            <v>614</v>
          </cell>
          <cell r="F51">
            <v>439</v>
          </cell>
          <cell r="G51">
            <v>41</v>
          </cell>
          <cell r="H51">
            <v>134</v>
          </cell>
        </row>
        <row r="52">
          <cell r="A52">
            <v>20283</v>
          </cell>
          <cell r="B52">
            <v>7541910</v>
          </cell>
          <cell r="C52" t="str">
            <v>GOLDEN VALE ARMS</v>
          </cell>
          <cell r="E52">
            <v>1045</v>
          </cell>
          <cell r="F52">
            <v>570</v>
          </cell>
          <cell r="G52">
            <v>19</v>
          </cell>
          <cell r="H52">
            <v>456</v>
          </cell>
          <cell r="I52">
            <v>820</v>
          </cell>
        </row>
        <row r="53">
          <cell r="A53">
            <v>20311</v>
          </cell>
          <cell r="B53" t="str">
            <v>0756323X</v>
          </cell>
          <cell r="C53" t="str">
            <v>PEIGS</v>
          </cell>
          <cell r="E53" t="e">
            <v>#N/A</v>
          </cell>
          <cell r="F53" t="e">
            <v>#N/A</v>
          </cell>
          <cell r="G53" t="e">
            <v>#N/A</v>
          </cell>
          <cell r="H53" t="e">
            <v>#N/A</v>
          </cell>
        </row>
        <row r="54">
          <cell r="A54">
            <v>20315</v>
          </cell>
          <cell r="B54">
            <v>7567499</v>
          </cell>
          <cell r="C54" t="str">
            <v>WATERFORD R.F.C.</v>
          </cell>
          <cell r="E54">
            <v>316</v>
          </cell>
          <cell r="F54">
            <v>251</v>
          </cell>
          <cell r="G54">
            <v>17</v>
          </cell>
          <cell r="H54">
            <v>48</v>
          </cell>
        </row>
        <row r="55">
          <cell r="A55">
            <v>20339</v>
          </cell>
          <cell r="B55">
            <v>7556950</v>
          </cell>
          <cell r="C55" t="str">
            <v>T/A O'GRADYS RESTAUR</v>
          </cell>
          <cell r="E55">
            <v>25</v>
          </cell>
          <cell r="F55">
            <v>13</v>
          </cell>
          <cell r="G55">
            <v>0</v>
          </cell>
          <cell r="H55">
            <v>12</v>
          </cell>
        </row>
        <row r="56">
          <cell r="A56">
            <v>20868</v>
          </cell>
          <cell r="B56">
            <v>7625227</v>
          </cell>
          <cell r="C56" t="str">
            <v>FAITHLEGG GOLF CLUB</v>
          </cell>
          <cell r="E56">
            <v>142</v>
          </cell>
          <cell r="F56">
            <v>99</v>
          </cell>
          <cell r="G56">
            <v>16</v>
          </cell>
          <cell r="H56">
            <v>27</v>
          </cell>
        </row>
        <row r="57">
          <cell r="A57">
            <v>20874</v>
          </cell>
          <cell r="B57">
            <v>7568134</v>
          </cell>
          <cell r="C57" t="str">
            <v>WATERFORD CASTLE GOL</v>
          </cell>
          <cell r="E57">
            <v>233</v>
          </cell>
          <cell r="F57">
            <v>123</v>
          </cell>
          <cell r="G57">
            <v>33</v>
          </cell>
          <cell r="H57">
            <v>77</v>
          </cell>
        </row>
        <row r="58">
          <cell r="A58">
            <v>20897</v>
          </cell>
          <cell r="B58">
            <v>7556721</v>
          </cell>
          <cell r="C58" t="str">
            <v>T/A FORUM THEATRE</v>
          </cell>
          <cell r="E58">
            <v>146</v>
          </cell>
          <cell r="F58">
            <v>38</v>
          </cell>
          <cell r="G58">
            <v>14</v>
          </cell>
          <cell r="H58">
            <v>94</v>
          </cell>
        </row>
        <row r="59">
          <cell r="A59">
            <v>20975</v>
          </cell>
          <cell r="B59">
            <v>7626703</v>
          </cell>
          <cell r="C59" t="str">
            <v>T/A DUNMORE EAST GOL</v>
          </cell>
          <cell r="E59">
            <v>156</v>
          </cell>
          <cell r="F59">
            <v>88</v>
          </cell>
          <cell r="G59">
            <v>15</v>
          </cell>
          <cell r="H59">
            <v>53</v>
          </cell>
        </row>
        <row r="60">
          <cell r="A60">
            <v>2428</v>
          </cell>
          <cell r="B60">
            <v>7549601</v>
          </cell>
          <cell r="C60" t="str">
            <v>OLD STAND</v>
          </cell>
          <cell r="E60">
            <v>2057</v>
          </cell>
          <cell r="F60">
            <v>677</v>
          </cell>
          <cell r="G60">
            <v>94</v>
          </cell>
          <cell r="H60">
            <v>1286</v>
          </cell>
          <cell r="I60">
            <v>3280</v>
          </cell>
        </row>
        <row r="61">
          <cell r="A61">
            <v>2410</v>
          </cell>
          <cell r="B61">
            <v>7545584</v>
          </cell>
          <cell r="C61" t="str">
            <v>T &amp; H DOOLAN'S</v>
          </cell>
          <cell r="E61">
            <v>1957</v>
          </cell>
          <cell r="F61">
            <v>921</v>
          </cell>
          <cell r="G61">
            <v>160</v>
          </cell>
          <cell r="H61">
            <v>876</v>
          </cell>
          <cell r="I61">
            <v>2460</v>
          </cell>
        </row>
        <row r="62">
          <cell r="A62">
            <v>20221</v>
          </cell>
          <cell r="B62">
            <v>7563353</v>
          </cell>
          <cell r="C62" t="str">
            <v>PULPIT</v>
          </cell>
          <cell r="E62">
            <v>1976</v>
          </cell>
          <cell r="F62">
            <v>363</v>
          </cell>
          <cell r="G62">
            <v>81</v>
          </cell>
          <cell r="H62">
            <v>1532</v>
          </cell>
          <cell r="I62">
            <v>2460</v>
          </cell>
        </row>
        <row r="63">
          <cell r="A63">
            <v>2454</v>
          </cell>
          <cell r="B63">
            <v>7563264</v>
          </cell>
          <cell r="C63" t="str">
            <v>PARK INN</v>
          </cell>
          <cell r="E63">
            <v>2819</v>
          </cell>
          <cell r="F63">
            <v>1066</v>
          </cell>
          <cell r="G63">
            <v>161</v>
          </cell>
          <cell r="H63">
            <v>1592</v>
          </cell>
          <cell r="I63">
            <v>3280</v>
          </cell>
        </row>
        <row r="64">
          <cell r="A64">
            <v>2442</v>
          </cell>
          <cell r="B64">
            <v>7556608</v>
          </cell>
          <cell r="C64" t="str">
            <v>WOODMAN</v>
          </cell>
          <cell r="E64">
            <v>3202</v>
          </cell>
          <cell r="F64">
            <v>1141</v>
          </cell>
          <cell r="G64">
            <v>171</v>
          </cell>
          <cell r="H64">
            <v>1890</v>
          </cell>
          <cell r="I64">
            <v>2460</v>
          </cell>
        </row>
        <row r="65">
          <cell r="A65">
            <v>2444</v>
          </cell>
          <cell r="B65">
            <v>7557345</v>
          </cell>
          <cell r="C65" t="str">
            <v>PADDY BROWNES</v>
          </cell>
          <cell r="E65">
            <v>1906</v>
          </cell>
          <cell r="F65">
            <v>914</v>
          </cell>
          <cell r="G65">
            <v>151</v>
          </cell>
          <cell r="H65">
            <v>841</v>
          </cell>
          <cell r="I65">
            <v>1230</v>
          </cell>
        </row>
        <row r="66">
          <cell r="A66">
            <v>21016</v>
          </cell>
          <cell r="B66">
            <v>7566794</v>
          </cell>
          <cell r="C66" t="str">
            <v>REDDY'S</v>
          </cell>
          <cell r="E66">
            <v>1034</v>
          </cell>
          <cell r="F66">
            <v>396</v>
          </cell>
          <cell r="G66">
            <v>54</v>
          </cell>
          <cell r="H66">
            <v>584</v>
          </cell>
          <cell r="I66">
            <v>1230</v>
          </cell>
        </row>
        <row r="67">
          <cell r="C67" t="str">
            <v>WOODLANDS (New A/c)</v>
          </cell>
          <cell r="F67" t="e">
            <v>#N/A</v>
          </cell>
          <cell r="G67" t="e">
            <v>#N/A</v>
          </cell>
          <cell r="H67" t="e">
            <v>#N/A</v>
          </cell>
          <cell r="I67">
            <v>4100</v>
          </cell>
          <cell r="J67">
            <v>5000</v>
          </cell>
        </row>
        <row r="68">
          <cell r="A68">
            <v>2392</v>
          </cell>
          <cell r="B68">
            <v>7545525</v>
          </cell>
          <cell r="C68" t="str">
            <v>MULDOON'S</v>
          </cell>
          <cell r="E68">
            <v>1952</v>
          </cell>
          <cell r="F68">
            <v>684</v>
          </cell>
          <cell r="G68">
            <v>2</v>
          </cell>
          <cell r="H68">
            <v>1266</v>
          </cell>
          <cell r="I68">
            <v>4100</v>
          </cell>
          <cell r="J68">
            <v>5000</v>
          </cell>
        </row>
        <row r="69">
          <cell r="C69" t="str">
            <v>SPONSORSHIPS</v>
          </cell>
          <cell r="F69" t="e">
            <v>#N/A</v>
          </cell>
          <cell r="G69" t="e">
            <v>#N/A</v>
          </cell>
          <cell r="H69" t="e">
            <v>#N/A</v>
          </cell>
          <cell r="I69">
            <v>6560</v>
          </cell>
        </row>
        <row r="70">
          <cell r="C70" t="str">
            <v>TICKETS</v>
          </cell>
          <cell r="F70" t="e">
            <v>#N/A</v>
          </cell>
          <cell r="G70" t="e">
            <v>#N/A</v>
          </cell>
          <cell r="H70" t="e">
            <v>#N/A</v>
          </cell>
          <cell r="I70">
            <v>2100</v>
          </cell>
        </row>
        <row r="71">
          <cell r="C71" t="str">
            <v>GOODWILL ITEMS</v>
          </cell>
          <cell r="F71" t="e">
            <v>#N/A</v>
          </cell>
          <cell r="G71" t="e">
            <v>#N/A</v>
          </cell>
          <cell r="H71" t="e">
            <v>#N/A</v>
          </cell>
          <cell r="I71">
            <v>2000</v>
          </cell>
        </row>
        <row r="72">
          <cell r="A72">
            <v>282</v>
          </cell>
          <cell r="B72">
            <v>8558698</v>
          </cell>
          <cell r="C72" t="str">
            <v>BELL + SALMON</v>
          </cell>
          <cell r="E72">
            <v>887</v>
          </cell>
          <cell r="F72">
            <v>290</v>
          </cell>
          <cell r="G72">
            <v>70</v>
          </cell>
          <cell r="H72">
            <v>527</v>
          </cell>
          <cell r="I72">
            <v>820</v>
          </cell>
        </row>
        <row r="73">
          <cell r="A73">
            <v>2482</v>
          </cell>
          <cell r="B73">
            <v>7646240</v>
          </cell>
          <cell r="C73" t="str">
            <v>T/A THE THREE SWANS</v>
          </cell>
          <cell r="E73">
            <v>288</v>
          </cell>
          <cell r="F73">
            <v>161</v>
          </cell>
          <cell r="G73">
            <v>12</v>
          </cell>
          <cell r="H73">
            <v>115</v>
          </cell>
        </row>
        <row r="74">
          <cell r="A74">
            <v>2485</v>
          </cell>
          <cell r="B74">
            <v>7646410</v>
          </cell>
          <cell r="C74" t="str">
            <v>GRAND HOTEL</v>
          </cell>
          <cell r="E74">
            <v>800</v>
          </cell>
          <cell r="F74">
            <v>380</v>
          </cell>
          <cell r="G74">
            <v>124</v>
          </cell>
          <cell r="H74">
            <v>296</v>
          </cell>
          <cell r="I74">
            <v>820</v>
          </cell>
        </row>
        <row r="75">
          <cell r="A75">
            <v>2487</v>
          </cell>
          <cell r="B75">
            <v>7648413</v>
          </cell>
          <cell r="C75" t="str">
            <v>CROKES BAR</v>
          </cell>
          <cell r="E75">
            <v>241</v>
          </cell>
          <cell r="F75">
            <v>241</v>
          </cell>
          <cell r="G75">
            <v>0</v>
          </cell>
          <cell r="H75">
            <v>0</v>
          </cell>
        </row>
        <row r="76">
          <cell r="A76">
            <v>2488</v>
          </cell>
          <cell r="B76">
            <v>7648707</v>
          </cell>
          <cell r="C76" t="str">
            <v>T/A VICTORIA HOUSE</v>
          </cell>
          <cell r="E76">
            <v>1318</v>
          </cell>
          <cell r="F76">
            <v>827</v>
          </cell>
          <cell r="G76">
            <v>27</v>
          </cell>
          <cell r="H76">
            <v>464</v>
          </cell>
          <cell r="I76">
            <v>820</v>
          </cell>
        </row>
        <row r="77">
          <cell r="A77">
            <v>2489</v>
          </cell>
          <cell r="B77">
            <v>7648693</v>
          </cell>
          <cell r="C77" t="str">
            <v>HIBERNIAN HOTEL</v>
          </cell>
          <cell r="E77">
            <v>1258</v>
          </cell>
          <cell r="F77">
            <v>352</v>
          </cell>
          <cell r="G77">
            <v>96</v>
          </cell>
          <cell r="H77">
            <v>810</v>
          </cell>
          <cell r="I77">
            <v>3280</v>
          </cell>
        </row>
        <row r="78">
          <cell r="A78">
            <v>2490</v>
          </cell>
          <cell r="B78">
            <v>7648812</v>
          </cell>
          <cell r="C78" t="str">
            <v>T/A SANDS HOTEL,</v>
          </cell>
          <cell r="E78">
            <v>1080</v>
          </cell>
          <cell r="F78">
            <v>470</v>
          </cell>
          <cell r="G78">
            <v>105</v>
          </cell>
          <cell r="H78">
            <v>505</v>
          </cell>
          <cell r="I78">
            <v>820</v>
          </cell>
          <cell r="J78">
            <v>1000</v>
          </cell>
        </row>
        <row r="79">
          <cell r="A79">
            <v>2492</v>
          </cell>
          <cell r="B79">
            <v>7650493</v>
          </cell>
          <cell r="C79" t="str">
            <v>O'NEILLS</v>
          </cell>
          <cell r="E79">
            <v>1364</v>
          </cell>
          <cell r="F79">
            <v>602</v>
          </cell>
          <cell r="G79">
            <v>102</v>
          </cell>
          <cell r="H79">
            <v>660</v>
          </cell>
          <cell r="I79">
            <v>820</v>
          </cell>
        </row>
        <row r="80">
          <cell r="A80">
            <v>2495</v>
          </cell>
          <cell r="B80">
            <v>7650760</v>
          </cell>
          <cell r="C80" t="str">
            <v>STRAND HOTEL  (TRAMO</v>
          </cell>
          <cell r="E80">
            <v>1271</v>
          </cell>
          <cell r="F80">
            <v>492</v>
          </cell>
          <cell r="G80">
            <v>163</v>
          </cell>
          <cell r="H80">
            <v>616</v>
          </cell>
          <cell r="I80">
            <v>1230</v>
          </cell>
        </row>
        <row r="81">
          <cell r="A81">
            <v>2496</v>
          </cell>
          <cell r="B81">
            <v>7651139</v>
          </cell>
          <cell r="C81" t="str">
            <v>T/A THE ST LEGER</v>
          </cell>
          <cell r="E81">
            <v>690</v>
          </cell>
          <cell r="F81">
            <v>387</v>
          </cell>
          <cell r="G81">
            <v>65</v>
          </cell>
          <cell r="H81">
            <v>238</v>
          </cell>
        </row>
        <row r="82">
          <cell r="A82">
            <v>2500</v>
          </cell>
          <cell r="B82">
            <v>7650930</v>
          </cell>
          <cell r="C82" t="str">
            <v>T/A TRAMORE BAY HOTE</v>
          </cell>
          <cell r="E82">
            <v>916</v>
          </cell>
          <cell r="F82">
            <v>332</v>
          </cell>
          <cell r="G82">
            <v>94</v>
          </cell>
          <cell r="H82">
            <v>490</v>
          </cell>
          <cell r="I82">
            <v>656</v>
          </cell>
        </row>
        <row r="83">
          <cell r="A83">
            <v>2501</v>
          </cell>
          <cell r="B83">
            <v>7654375</v>
          </cell>
          <cell r="C83" t="str">
            <v>TRAMORE GAA CLUB</v>
          </cell>
          <cell r="E83">
            <v>330</v>
          </cell>
          <cell r="F83">
            <v>170</v>
          </cell>
          <cell r="G83">
            <v>52</v>
          </cell>
          <cell r="H83">
            <v>108</v>
          </cell>
        </row>
        <row r="84">
          <cell r="A84">
            <v>2502</v>
          </cell>
          <cell r="B84">
            <v>7654502</v>
          </cell>
          <cell r="C84" t="str">
            <v>TRAMORE GOLF CLUB,</v>
          </cell>
          <cell r="E84">
            <v>635</v>
          </cell>
          <cell r="F84">
            <v>416</v>
          </cell>
          <cell r="G84">
            <v>98</v>
          </cell>
          <cell r="H84">
            <v>121</v>
          </cell>
        </row>
        <row r="85">
          <cell r="A85">
            <v>2883</v>
          </cell>
          <cell r="B85">
            <v>8263019</v>
          </cell>
          <cell r="C85" t="str">
            <v>CROTTYS</v>
          </cell>
          <cell r="E85">
            <v>778</v>
          </cell>
          <cell r="F85">
            <v>529</v>
          </cell>
          <cell r="G85">
            <v>32</v>
          </cell>
          <cell r="H85">
            <v>217</v>
          </cell>
        </row>
        <row r="86">
          <cell r="A86">
            <v>2894</v>
          </cell>
          <cell r="B86">
            <v>8270953</v>
          </cell>
          <cell r="C86" t="str">
            <v>T/A COVE BAR</v>
          </cell>
          <cell r="E86">
            <v>381</v>
          </cell>
          <cell r="F86">
            <v>179</v>
          </cell>
          <cell r="G86">
            <v>21</v>
          </cell>
          <cell r="H86">
            <v>181</v>
          </cell>
        </row>
        <row r="87">
          <cell r="A87">
            <v>2906</v>
          </cell>
          <cell r="B87">
            <v>8331006</v>
          </cell>
          <cell r="C87" t="str">
            <v>HARNEY</v>
          </cell>
          <cell r="E87">
            <v>368</v>
          </cell>
          <cell r="F87">
            <v>308</v>
          </cell>
          <cell r="G87">
            <v>46</v>
          </cell>
          <cell r="H87">
            <v>14</v>
          </cell>
        </row>
        <row r="88">
          <cell r="A88">
            <v>2907</v>
          </cell>
          <cell r="B88">
            <v>8331766</v>
          </cell>
          <cell r="C88" t="str">
            <v>T/A O'MAHONY</v>
          </cell>
          <cell r="E88">
            <v>453</v>
          </cell>
          <cell r="F88">
            <v>309</v>
          </cell>
          <cell r="G88">
            <v>24</v>
          </cell>
          <cell r="H88">
            <v>120</v>
          </cell>
        </row>
        <row r="89">
          <cell r="A89">
            <v>2910</v>
          </cell>
          <cell r="B89">
            <v>8333319</v>
          </cell>
          <cell r="C89" t="str">
            <v>NUGENTS BAR</v>
          </cell>
          <cell r="E89">
            <v>477</v>
          </cell>
          <cell r="F89">
            <v>264</v>
          </cell>
          <cell r="G89">
            <v>53</v>
          </cell>
          <cell r="H89">
            <v>160</v>
          </cell>
        </row>
        <row r="90">
          <cell r="A90">
            <v>2914</v>
          </cell>
          <cell r="B90">
            <v>8336008</v>
          </cell>
          <cell r="C90" t="str">
            <v>KEATINGS</v>
          </cell>
          <cell r="E90">
            <v>459</v>
          </cell>
          <cell r="F90">
            <v>304</v>
          </cell>
          <cell r="G90">
            <v>0</v>
          </cell>
          <cell r="H90">
            <v>155</v>
          </cell>
        </row>
        <row r="91">
          <cell r="A91">
            <v>2919</v>
          </cell>
          <cell r="B91">
            <v>8358028</v>
          </cell>
          <cell r="C91" t="str">
            <v>T/A THE FORGE INN</v>
          </cell>
          <cell r="E91">
            <v>496</v>
          </cell>
          <cell r="F91">
            <v>289</v>
          </cell>
          <cell r="G91">
            <v>44</v>
          </cell>
          <cell r="H91">
            <v>163</v>
          </cell>
          <cell r="I91">
            <v>492</v>
          </cell>
        </row>
        <row r="92">
          <cell r="A92">
            <v>2920</v>
          </cell>
          <cell r="B92">
            <v>8358818</v>
          </cell>
          <cell r="C92" t="str">
            <v>T/A FLYNN'S HOME &amp; A</v>
          </cell>
          <cell r="E92">
            <v>304</v>
          </cell>
          <cell r="F92">
            <v>128</v>
          </cell>
          <cell r="G92">
            <v>12</v>
          </cell>
          <cell r="H92">
            <v>164</v>
          </cell>
        </row>
        <row r="93">
          <cell r="A93">
            <v>2921</v>
          </cell>
          <cell r="B93">
            <v>8358508</v>
          </cell>
          <cell r="C93" t="str">
            <v>O'NEILLS</v>
          </cell>
          <cell r="E93">
            <v>481</v>
          </cell>
          <cell r="F93">
            <v>277</v>
          </cell>
          <cell r="G93">
            <v>0</v>
          </cell>
          <cell r="H93">
            <v>204</v>
          </cell>
        </row>
        <row r="94">
          <cell r="A94">
            <v>2922</v>
          </cell>
          <cell r="B94">
            <v>8359431</v>
          </cell>
          <cell r="C94" t="str">
            <v>T/A THE CLODAGH BAR</v>
          </cell>
          <cell r="E94">
            <v>603</v>
          </cell>
          <cell r="F94">
            <v>312</v>
          </cell>
          <cell r="G94">
            <v>25</v>
          </cell>
          <cell r="H94">
            <v>266</v>
          </cell>
        </row>
        <row r="95">
          <cell r="A95">
            <v>2922</v>
          </cell>
          <cell r="B95">
            <v>8359458</v>
          </cell>
          <cell r="C95" t="str">
            <v>T/A THE CLODAGH BAR</v>
          </cell>
          <cell r="E95">
            <v>603</v>
          </cell>
          <cell r="F95">
            <v>312</v>
          </cell>
          <cell r="G95">
            <v>25</v>
          </cell>
          <cell r="H95">
            <v>266</v>
          </cell>
        </row>
        <row r="96">
          <cell r="A96">
            <v>2925</v>
          </cell>
          <cell r="B96">
            <v>8380570</v>
          </cell>
          <cell r="C96" t="str">
            <v>T/A THE SWEEP</v>
          </cell>
          <cell r="E96">
            <v>695</v>
          </cell>
          <cell r="F96">
            <v>393</v>
          </cell>
          <cell r="G96">
            <v>63</v>
          </cell>
          <cell r="H96">
            <v>239</v>
          </cell>
          <cell r="I96">
            <v>410</v>
          </cell>
        </row>
        <row r="97">
          <cell r="A97">
            <v>2927</v>
          </cell>
          <cell r="B97">
            <v>8381054</v>
          </cell>
          <cell r="C97" t="str">
            <v>T/A ROCKETTS</v>
          </cell>
          <cell r="E97">
            <v>580</v>
          </cell>
          <cell r="F97">
            <v>396</v>
          </cell>
          <cell r="G97">
            <v>59</v>
          </cell>
          <cell r="H97">
            <v>125</v>
          </cell>
          <cell r="I97">
            <v>82</v>
          </cell>
        </row>
        <row r="98">
          <cell r="A98">
            <v>2929</v>
          </cell>
          <cell r="B98">
            <v>8420955</v>
          </cell>
          <cell r="C98" t="str">
            <v>T/A THE SWALLOW LOUN</v>
          </cell>
          <cell r="E98">
            <v>425</v>
          </cell>
          <cell r="F98">
            <v>178</v>
          </cell>
          <cell r="G98">
            <v>105</v>
          </cell>
          <cell r="H98">
            <v>142</v>
          </cell>
          <cell r="I98">
            <v>246</v>
          </cell>
        </row>
        <row r="99">
          <cell r="A99">
            <v>2930</v>
          </cell>
          <cell r="B99">
            <v>8421250</v>
          </cell>
          <cell r="C99" t="str">
            <v>T/A REIDS</v>
          </cell>
          <cell r="E99">
            <v>246</v>
          </cell>
          <cell r="F99">
            <v>116</v>
          </cell>
          <cell r="G99">
            <v>50</v>
          </cell>
          <cell r="H99">
            <v>80</v>
          </cell>
        </row>
        <row r="100">
          <cell r="A100">
            <v>2933</v>
          </cell>
          <cell r="B100">
            <v>8425922</v>
          </cell>
          <cell r="C100" t="str">
            <v>MARTIN CLEARY</v>
          </cell>
          <cell r="E100">
            <v>221</v>
          </cell>
          <cell r="F100">
            <v>86</v>
          </cell>
          <cell r="G100">
            <v>64</v>
          </cell>
          <cell r="H100">
            <v>71</v>
          </cell>
        </row>
        <row r="101">
          <cell r="A101">
            <v>2934</v>
          </cell>
          <cell r="B101">
            <v>8426104</v>
          </cell>
          <cell r="C101" t="str">
            <v>T/A THE CENTRAL BAR</v>
          </cell>
          <cell r="E101">
            <v>339</v>
          </cell>
          <cell r="F101">
            <v>124</v>
          </cell>
          <cell r="G101">
            <v>108</v>
          </cell>
          <cell r="H101">
            <v>107</v>
          </cell>
        </row>
        <row r="102">
          <cell r="A102">
            <v>2937</v>
          </cell>
          <cell r="B102" t="str">
            <v>0842800X</v>
          </cell>
          <cell r="C102" t="str">
            <v>MR.E.O'DONNELL,</v>
          </cell>
          <cell r="E102">
            <v>666</v>
          </cell>
          <cell r="F102">
            <v>478</v>
          </cell>
          <cell r="G102">
            <v>118</v>
          </cell>
          <cell r="H102">
            <v>70</v>
          </cell>
        </row>
        <row r="103">
          <cell r="A103">
            <v>2938</v>
          </cell>
          <cell r="B103">
            <v>8428522</v>
          </cell>
          <cell r="C103" t="str">
            <v>MR RICHARD O'KEEFFE</v>
          </cell>
          <cell r="E103">
            <v>445</v>
          </cell>
          <cell r="F103">
            <v>296</v>
          </cell>
          <cell r="G103">
            <v>74</v>
          </cell>
          <cell r="H103">
            <v>75</v>
          </cell>
        </row>
        <row r="104">
          <cell r="A104">
            <v>2943</v>
          </cell>
          <cell r="B104">
            <v>8435596</v>
          </cell>
          <cell r="C104" t="str">
            <v>CARROLLS</v>
          </cell>
          <cell r="E104">
            <v>621</v>
          </cell>
          <cell r="F104">
            <v>302</v>
          </cell>
          <cell r="G104">
            <v>150</v>
          </cell>
          <cell r="H104">
            <v>169</v>
          </cell>
        </row>
        <row r="105">
          <cell r="A105">
            <v>2947</v>
          </cell>
          <cell r="B105">
            <v>8440913</v>
          </cell>
          <cell r="C105" t="str">
            <v>CARROLL</v>
          </cell>
          <cell r="E105">
            <v>1084</v>
          </cell>
          <cell r="F105">
            <v>657</v>
          </cell>
          <cell r="G105">
            <v>160</v>
          </cell>
          <cell r="H105">
            <v>267</v>
          </cell>
          <cell r="I105">
            <v>820</v>
          </cell>
        </row>
        <row r="106">
          <cell r="A106">
            <v>2948</v>
          </cell>
          <cell r="B106">
            <v>8440808</v>
          </cell>
          <cell r="C106" t="str">
            <v>DECLAN &amp; ELIZABETH C</v>
          </cell>
          <cell r="E106">
            <v>462</v>
          </cell>
          <cell r="F106">
            <v>228</v>
          </cell>
          <cell r="G106">
            <v>139</v>
          </cell>
          <cell r="H106">
            <v>95</v>
          </cell>
        </row>
        <row r="107">
          <cell r="A107">
            <v>2955</v>
          </cell>
          <cell r="B107">
            <v>8446822</v>
          </cell>
          <cell r="C107" t="str">
            <v>THE TAVERN BAR</v>
          </cell>
          <cell r="E107">
            <v>63</v>
          </cell>
          <cell r="F107">
            <v>33</v>
          </cell>
          <cell r="G107">
            <v>27</v>
          </cell>
          <cell r="H107">
            <v>3</v>
          </cell>
        </row>
        <row r="108">
          <cell r="A108">
            <v>2966</v>
          </cell>
          <cell r="B108">
            <v>8529000</v>
          </cell>
          <cell r="C108" t="str">
            <v>T/A THE NIGHT CAP</v>
          </cell>
          <cell r="E108">
            <v>680</v>
          </cell>
          <cell r="F108">
            <v>316</v>
          </cell>
          <cell r="G108">
            <v>89</v>
          </cell>
          <cell r="H108">
            <v>275</v>
          </cell>
          <cell r="I108">
            <v>820</v>
          </cell>
        </row>
        <row r="109">
          <cell r="A109">
            <v>2971</v>
          </cell>
          <cell r="B109">
            <v>8535507</v>
          </cell>
          <cell r="C109" t="str">
            <v>MR.EDWARD IRISH,</v>
          </cell>
          <cell r="E109">
            <v>289</v>
          </cell>
          <cell r="F109">
            <v>155</v>
          </cell>
          <cell r="G109">
            <v>24</v>
          </cell>
          <cell r="H109">
            <v>110</v>
          </cell>
        </row>
        <row r="110">
          <cell r="A110">
            <v>2973</v>
          </cell>
          <cell r="B110">
            <v>8536031</v>
          </cell>
          <cell r="C110" t="str">
            <v>THE FOXES DEN</v>
          </cell>
          <cell r="E110">
            <v>493</v>
          </cell>
          <cell r="F110">
            <v>208</v>
          </cell>
          <cell r="G110">
            <v>25</v>
          </cell>
          <cell r="H110">
            <v>260</v>
          </cell>
        </row>
        <row r="111">
          <cell r="A111">
            <v>2975</v>
          </cell>
          <cell r="B111">
            <v>8541639</v>
          </cell>
          <cell r="C111" t="str">
            <v>COMERFORD</v>
          </cell>
          <cell r="E111">
            <v>939</v>
          </cell>
          <cell r="F111">
            <v>395</v>
          </cell>
          <cell r="G111">
            <v>133</v>
          </cell>
          <cell r="H111">
            <v>411</v>
          </cell>
          <cell r="I111">
            <v>984</v>
          </cell>
        </row>
        <row r="112">
          <cell r="A112">
            <v>2976</v>
          </cell>
          <cell r="B112">
            <v>8542015</v>
          </cell>
          <cell r="C112" t="str">
            <v>HOWLEYS</v>
          </cell>
          <cell r="E112">
            <v>545</v>
          </cell>
          <cell r="F112">
            <v>268</v>
          </cell>
          <cell r="G112">
            <v>62</v>
          </cell>
          <cell r="H112">
            <v>215</v>
          </cell>
        </row>
        <row r="113">
          <cell r="A113">
            <v>2986</v>
          </cell>
          <cell r="B113" t="str">
            <v>0855031X</v>
          </cell>
          <cell r="C113" t="str">
            <v>THE NEW ROSS GOLF CL</v>
          </cell>
          <cell r="E113">
            <v>220</v>
          </cell>
          <cell r="F113">
            <v>118</v>
          </cell>
          <cell r="G113">
            <v>47</v>
          </cell>
          <cell r="H113">
            <v>55</v>
          </cell>
        </row>
        <row r="114">
          <cell r="A114">
            <v>2987</v>
          </cell>
          <cell r="B114">
            <v>8551804</v>
          </cell>
          <cell r="C114" t="str">
            <v>T/A THE PARISH PUMP</v>
          </cell>
          <cell r="E114">
            <v>666</v>
          </cell>
          <cell r="F114">
            <v>235</v>
          </cell>
          <cell r="G114">
            <v>176</v>
          </cell>
          <cell r="H114">
            <v>255</v>
          </cell>
        </row>
        <row r="115">
          <cell r="A115">
            <v>2989</v>
          </cell>
          <cell r="B115">
            <v>8551456</v>
          </cell>
          <cell r="C115" t="str">
            <v>MR.J.J.ROCHE,</v>
          </cell>
          <cell r="E115">
            <v>166</v>
          </cell>
          <cell r="F115">
            <v>72</v>
          </cell>
          <cell r="G115">
            <v>28</v>
          </cell>
          <cell r="H115">
            <v>66</v>
          </cell>
        </row>
        <row r="116">
          <cell r="A116">
            <v>2992</v>
          </cell>
          <cell r="B116">
            <v>8553246</v>
          </cell>
          <cell r="C116" t="str">
            <v>LYONS BAR,</v>
          </cell>
          <cell r="E116">
            <v>311</v>
          </cell>
          <cell r="F116">
            <v>168</v>
          </cell>
          <cell r="G116">
            <v>0</v>
          </cell>
          <cell r="H116">
            <v>143</v>
          </cell>
        </row>
        <row r="117">
          <cell r="A117">
            <v>2993</v>
          </cell>
          <cell r="B117">
            <v>8553319</v>
          </cell>
          <cell r="C117" t="str">
            <v>THE RHU GLENN COUNTR</v>
          </cell>
          <cell r="E117">
            <v>916</v>
          </cell>
          <cell r="F117">
            <v>392</v>
          </cell>
          <cell r="G117">
            <v>195</v>
          </cell>
          <cell r="H117">
            <v>329</v>
          </cell>
        </row>
        <row r="118">
          <cell r="A118">
            <v>2994</v>
          </cell>
          <cell r="B118">
            <v>8558647</v>
          </cell>
          <cell r="C118" t="str">
            <v>T/A THE CARRAIG HOTE</v>
          </cell>
          <cell r="E118">
            <v>1308</v>
          </cell>
          <cell r="F118">
            <v>517</v>
          </cell>
          <cell r="G118">
            <v>157</v>
          </cell>
          <cell r="H118">
            <v>634</v>
          </cell>
        </row>
        <row r="119">
          <cell r="A119">
            <v>3003</v>
          </cell>
          <cell r="B119">
            <v>8560447</v>
          </cell>
          <cell r="C119" t="str">
            <v>T/A THE STEPS</v>
          </cell>
          <cell r="E119">
            <v>815</v>
          </cell>
          <cell r="F119">
            <v>414</v>
          </cell>
          <cell r="G119">
            <v>108</v>
          </cell>
          <cell r="H119">
            <v>293</v>
          </cell>
          <cell r="I119">
            <v>820</v>
          </cell>
        </row>
        <row r="120">
          <cell r="A120">
            <v>3005</v>
          </cell>
          <cell r="B120">
            <v>8561354</v>
          </cell>
          <cell r="C120" t="str">
            <v>T/A LUIGI'S</v>
          </cell>
          <cell r="E120">
            <v>305</v>
          </cell>
          <cell r="F120">
            <v>125</v>
          </cell>
          <cell r="G120">
            <v>51</v>
          </cell>
          <cell r="H120">
            <v>129</v>
          </cell>
        </row>
        <row r="121">
          <cell r="A121">
            <v>3006</v>
          </cell>
          <cell r="B121">
            <v>8560900</v>
          </cell>
          <cell r="C121" t="str">
            <v>LAWLOR</v>
          </cell>
          <cell r="E121">
            <v>139</v>
          </cell>
          <cell r="F121">
            <v>67</v>
          </cell>
          <cell r="G121">
            <v>37</v>
          </cell>
          <cell r="H121">
            <v>35</v>
          </cell>
        </row>
        <row r="122">
          <cell r="A122">
            <v>3007</v>
          </cell>
          <cell r="B122">
            <v>8564809</v>
          </cell>
          <cell r="C122" t="str">
            <v>T/A THE VIC TAVERN</v>
          </cell>
          <cell r="E122">
            <v>591</v>
          </cell>
          <cell r="F122">
            <v>291</v>
          </cell>
          <cell r="G122">
            <v>62</v>
          </cell>
          <cell r="H122">
            <v>238</v>
          </cell>
        </row>
        <row r="123">
          <cell r="A123">
            <v>3007</v>
          </cell>
          <cell r="B123" t="str">
            <v>0856485X</v>
          </cell>
          <cell r="C123" t="str">
            <v>T/A THE VIC TAVERN</v>
          </cell>
          <cell r="E123">
            <v>591</v>
          </cell>
          <cell r="F123">
            <v>291</v>
          </cell>
          <cell r="G123">
            <v>62</v>
          </cell>
          <cell r="H123">
            <v>238</v>
          </cell>
        </row>
        <row r="124">
          <cell r="A124">
            <v>3009</v>
          </cell>
          <cell r="B124">
            <v>8562008</v>
          </cell>
          <cell r="C124" t="str">
            <v>THE COMERAGH.</v>
          </cell>
          <cell r="E124">
            <v>532</v>
          </cell>
          <cell r="F124">
            <v>285</v>
          </cell>
          <cell r="G124">
            <v>0</v>
          </cell>
          <cell r="H124">
            <v>247</v>
          </cell>
        </row>
        <row r="125">
          <cell r="A125">
            <v>3010</v>
          </cell>
          <cell r="B125">
            <v>8559821</v>
          </cell>
          <cell r="C125" t="str">
            <v>THE GATE BAR</v>
          </cell>
          <cell r="E125">
            <v>393</v>
          </cell>
          <cell r="F125">
            <v>172</v>
          </cell>
          <cell r="G125">
            <v>47</v>
          </cell>
          <cell r="H125">
            <v>174</v>
          </cell>
          <cell r="I125">
            <v>328</v>
          </cell>
        </row>
        <row r="126">
          <cell r="A126">
            <v>3014</v>
          </cell>
          <cell r="B126">
            <v>8564574</v>
          </cell>
          <cell r="C126" t="str">
            <v>THE OLD MILL,</v>
          </cell>
          <cell r="E126">
            <v>702</v>
          </cell>
          <cell r="F126">
            <v>418</v>
          </cell>
          <cell r="G126">
            <v>99</v>
          </cell>
          <cell r="H126">
            <v>185</v>
          </cell>
        </row>
        <row r="127">
          <cell r="A127">
            <v>3015</v>
          </cell>
          <cell r="B127">
            <v>8558817</v>
          </cell>
          <cell r="C127" t="str">
            <v>T/A TIR NA NOG</v>
          </cell>
          <cell r="E127">
            <v>782</v>
          </cell>
          <cell r="F127">
            <v>166</v>
          </cell>
          <cell r="G127">
            <v>57</v>
          </cell>
          <cell r="H127">
            <v>559</v>
          </cell>
          <cell r="I127">
            <v>820</v>
          </cell>
        </row>
        <row r="128">
          <cell r="A128">
            <v>3016</v>
          </cell>
          <cell r="B128">
            <v>8574057</v>
          </cell>
          <cell r="C128" t="str">
            <v>T/A BUTLERS</v>
          </cell>
          <cell r="E128">
            <v>704</v>
          </cell>
          <cell r="F128">
            <v>320</v>
          </cell>
          <cell r="G128">
            <v>89</v>
          </cell>
          <cell r="H128">
            <v>295</v>
          </cell>
        </row>
        <row r="129">
          <cell r="A129">
            <v>3016</v>
          </cell>
          <cell r="B129">
            <v>8574081</v>
          </cell>
          <cell r="C129" t="str">
            <v>T/A BUTLERS</v>
          </cell>
          <cell r="E129">
            <v>704</v>
          </cell>
          <cell r="F129">
            <v>320</v>
          </cell>
          <cell r="G129">
            <v>89</v>
          </cell>
          <cell r="H129">
            <v>295</v>
          </cell>
        </row>
        <row r="130">
          <cell r="A130">
            <v>3023</v>
          </cell>
          <cell r="B130">
            <v>8580448</v>
          </cell>
          <cell r="C130" t="str">
            <v>T/A TORPEY INN</v>
          </cell>
          <cell r="E130">
            <v>256</v>
          </cell>
          <cell r="F130">
            <v>123</v>
          </cell>
          <cell r="G130">
            <v>35</v>
          </cell>
          <cell r="H130">
            <v>98</v>
          </cell>
        </row>
        <row r="131">
          <cell r="A131">
            <v>3082</v>
          </cell>
          <cell r="B131">
            <v>8664617</v>
          </cell>
          <cell r="C131" t="str">
            <v>MR.DENIS BRENNAN,</v>
          </cell>
          <cell r="E131">
            <v>265</v>
          </cell>
          <cell r="F131">
            <v>118</v>
          </cell>
          <cell r="G131">
            <v>80</v>
          </cell>
          <cell r="H131">
            <v>67</v>
          </cell>
        </row>
        <row r="132">
          <cell r="A132">
            <v>3083</v>
          </cell>
          <cell r="B132">
            <v>8664757</v>
          </cell>
          <cell r="C132" t="str">
            <v>MRS NORA ENGLISH</v>
          </cell>
          <cell r="E132">
            <v>192</v>
          </cell>
          <cell r="F132">
            <v>96</v>
          </cell>
          <cell r="G132">
            <v>43</v>
          </cell>
          <cell r="H132">
            <v>53</v>
          </cell>
        </row>
        <row r="133">
          <cell r="A133">
            <v>3238</v>
          </cell>
          <cell r="B133">
            <v>8845859</v>
          </cell>
          <cell r="C133" t="str">
            <v>PADDYS</v>
          </cell>
          <cell r="E133">
            <v>631</v>
          </cell>
          <cell r="F133">
            <v>198</v>
          </cell>
          <cell r="G133">
            <v>302</v>
          </cell>
          <cell r="H133">
            <v>131</v>
          </cell>
        </row>
        <row r="134">
          <cell r="A134">
            <v>3241</v>
          </cell>
          <cell r="B134">
            <v>8846758</v>
          </cell>
          <cell r="C134" t="str">
            <v>T/A COSY INN</v>
          </cell>
          <cell r="E134">
            <v>664</v>
          </cell>
          <cell r="F134">
            <v>344</v>
          </cell>
          <cell r="G134">
            <v>159</v>
          </cell>
          <cell r="H134">
            <v>161</v>
          </cell>
          <cell r="I134">
            <v>492</v>
          </cell>
        </row>
        <row r="135">
          <cell r="A135">
            <v>3242</v>
          </cell>
          <cell r="B135">
            <v>8846774</v>
          </cell>
          <cell r="C135" t="str">
            <v>MISS ANN CUNNINGHAM</v>
          </cell>
          <cell r="E135">
            <v>137</v>
          </cell>
          <cell r="F135">
            <v>70</v>
          </cell>
          <cell r="G135">
            <v>45</v>
          </cell>
          <cell r="H135">
            <v>22</v>
          </cell>
        </row>
        <row r="136">
          <cell r="A136">
            <v>3243</v>
          </cell>
          <cell r="B136">
            <v>8846456</v>
          </cell>
          <cell r="C136" t="str">
            <v>ABBEY BAR</v>
          </cell>
          <cell r="E136">
            <v>274</v>
          </cell>
          <cell r="F136">
            <v>133</v>
          </cell>
          <cell r="G136">
            <v>43</v>
          </cell>
          <cell r="H136">
            <v>98</v>
          </cell>
        </row>
        <row r="137">
          <cell r="A137">
            <v>3257</v>
          </cell>
          <cell r="B137">
            <v>8855315</v>
          </cell>
          <cell r="C137" t="str">
            <v>HARVESTER</v>
          </cell>
          <cell r="E137">
            <v>702</v>
          </cell>
          <cell r="F137">
            <v>350</v>
          </cell>
          <cell r="G137">
            <v>238</v>
          </cell>
          <cell r="H137">
            <v>114</v>
          </cell>
        </row>
        <row r="138">
          <cell r="A138">
            <v>3260</v>
          </cell>
          <cell r="B138" t="str">
            <v>0885680X</v>
          </cell>
          <cell r="C138" t="str">
            <v>ENNISNAG</v>
          </cell>
          <cell r="E138">
            <v>274</v>
          </cell>
          <cell r="F138">
            <v>149</v>
          </cell>
          <cell r="G138">
            <v>90</v>
          </cell>
          <cell r="H138">
            <v>35</v>
          </cell>
        </row>
        <row r="139">
          <cell r="A139">
            <v>3262</v>
          </cell>
          <cell r="B139">
            <v>8859779</v>
          </cell>
          <cell r="C139" t="str">
            <v>MAHER,</v>
          </cell>
          <cell r="E139">
            <v>362</v>
          </cell>
          <cell r="F139">
            <v>203</v>
          </cell>
          <cell r="G139">
            <v>127</v>
          </cell>
          <cell r="H139">
            <v>32</v>
          </cell>
        </row>
        <row r="140">
          <cell r="A140">
            <v>3263</v>
          </cell>
          <cell r="B140">
            <v>8860025</v>
          </cell>
          <cell r="C140" t="str">
            <v>T/A FRISBYS</v>
          </cell>
          <cell r="E140">
            <v>525</v>
          </cell>
          <cell r="F140">
            <v>255</v>
          </cell>
          <cell r="G140">
            <v>181</v>
          </cell>
          <cell r="H140">
            <v>89</v>
          </cell>
        </row>
        <row r="141">
          <cell r="A141">
            <v>3271</v>
          </cell>
          <cell r="B141">
            <v>8862443</v>
          </cell>
          <cell r="C141" t="str">
            <v>T/A THE GLOBE</v>
          </cell>
          <cell r="E141">
            <v>322</v>
          </cell>
          <cell r="F141">
            <v>93</v>
          </cell>
          <cell r="G141">
            <v>103</v>
          </cell>
          <cell r="H141">
            <v>126</v>
          </cell>
        </row>
        <row r="142">
          <cell r="A142">
            <v>3274</v>
          </cell>
          <cell r="B142">
            <v>8863156</v>
          </cell>
          <cell r="C142" t="str">
            <v>THE ANGLERS REST</v>
          </cell>
          <cell r="E142">
            <v>215</v>
          </cell>
          <cell r="F142">
            <v>89</v>
          </cell>
          <cell r="G142">
            <v>70</v>
          </cell>
          <cell r="H142">
            <v>56</v>
          </cell>
        </row>
        <row r="143">
          <cell r="A143">
            <v>3275</v>
          </cell>
          <cell r="B143">
            <v>8864292</v>
          </cell>
          <cell r="C143" t="str">
            <v>COSY INN</v>
          </cell>
          <cell r="E143">
            <v>258</v>
          </cell>
          <cell r="F143">
            <v>108</v>
          </cell>
          <cell r="G143">
            <v>108</v>
          </cell>
          <cell r="H143">
            <v>42</v>
          </cell>
        </row>
        <row r="144">
          <cell r="A144">
            <v>3278</v>
          </cell>
          <cell r="B144" t="str">
            <v>0882410X</v>
          </cell>
          <cell r="C144" t="str">
            <v>T/A THE ANCHOR BAR,</v>
          </cell>
          <cell r="E144">
            <v>151</v>
          </cell>
          <cell r="F144">
            <v>114</v>
          </cell>
          <cell r="G144">
            <v>0</v>
          </cell>
          <cell r="H144">
            <v>37</v>
          </cell>
          <cell r="I144">
            <v>420</v>
          </cell>
        </row>
        <row r="145">
          <cell r="A145">
            <v>3283</v>
          </cell>
          <cell r="B145">
            <v>8867992</v>
          </cell>
          <cell r="C145" t="str">
            <v>SHIRLEYS BAR</v>
          </cell>
          <cell r="E145">
            <v>592</v>
          </cell>
          <cell r="F145">
            <v>309</v>
          </cell>
          <cell r="G145">
            <v>158</v>
          </cell>
          <cell r="H145">
            <v>125</v>
          </cell>
        </row>
        <row r="146">
          <cell r="A146">
            <v>8245</v>
          </cell>
          <cell r="B146">
            <v>8558752</v>
          </cell>
          <cell r="C146" t="str">
            <v>T/A O'CEALLACHAIN</v>
          </cell>
          <cell r="E146">
            <v>464</v>
          </cell>
          <cell r="F146">
            <v>214</v>
          </cell>
          <cell r="G146">
            <v>32</v>
          </cell>
          <cell r="H146">
            <v>218</v>
          </cell>
        </row>
        <row r="147">
          <cell r="A147">
            <v>8780</v>
          </cell>
          <cell r="B147">
            <v>7654553</v>
          </cell>
          <cell r="C147" t="str">
            <v>T/A WATERFORD + TRAM</v>
          </cell>
          <cell r="E147">
            <v>303</v>
          </cell>
          <cell r="F147">
            <v>123</v>
          </cell>
          <cell r="G147">
            <v>17</v>
          </cell>
          <cell r="H147">
            <v>163</v>
          </cell>
        </row>
        <row r="148">
          <cell r="A148">
            <v>9922</v>
          </cell>
          <cell r="B148">
            <v>5035619</v>
          </cell>
          <cell r="C148" t="str">
            <v>T/A GAHANS</v>
          </cell>
          <cell r="E148">
            <v>754</v>
          </cell>
          <cell r="F148">
            <v>330</v>
          </cell>
          <cell r="G148">
            <v>206</v>
          </cell>
          <cell r="H148">
            <v>218</v>
          </cell>
        </row>
        <row r="149">
          <cell r="A149">
            <v>20026</v>
          </cell>
          <cell r="B149">
            <v>8580456</v>
          </cell>
          <cell r="C149" t="str">
            <v>T/A THE WHISTLER INN</v>
          </cell>
          <cell r="E149">
            <v>517</v>
          </cell>
          <cell r="F149">
            <v>326</v>
          </cell>
          <cell r="G149">
            <v>50</v>
          </cell>
          <cell r="H149">
            <v>141</v>
          </cell>
          <cell r="I149">
            <v>328</v>
          </cell>
        </row>
        <row r="150">
          <cell r="A150">
            <v>20077</v>
          </cell>
          <cell r="B150">
            <v>8864411</v>
          </cell>
          <cell r="C150" t="str">
            <v>THE DUISKE INN</v>
          </cell>
          <cell r="E150">
            <v>438</v>
          </cell>
          <cell r="F150">
            <v>176</v>
          </cell>
          <cell r="G150">
            <v>144</v>
          </cell>
          <cell r="H150">
            <v>118</v>
          </cell>
        </row>
        <row r="151">
          <cell r="A151">
            <v>20157</v>
          </cell>
          <cell r="B151">
            <v>8380937</v>
          </cell>
          <cell r="C151" t="str">
            <v>T/A DE LACYS TAVERN</v>
          </cell>
          <cell r="E151">
            <v>461</v>
          </cell>
          <cell r="F151">
            <v>268</v>
          </cell>
          <cell r="G151">
            <v>8</v>
          </cell>
          <cell r="H151">
            <v>185</v>
          </cell>
          <cell r="I151">
            <v>410</v>
          </cell>
        </row>
        <row r="152">
          <cell r="A152">
            <v>20344</v>
          </cell>
          <cell r="B152">
            <v>7537115</v>
          </cell>
          <cell r="C152" t="str">
            <v>STAPLETONS</v>
          </cell>
          <cell r="E152">
            <v>781</v>
          </cell>
          <cell r="F152">
            <v>394</v>
          </cell>
          <cell r="G152">
            <v>48</v>
          </cell>
          <cell r="H152">
            <v>339</v>
          </cell>
          <cell r="I152">
            <v>820</v>
          </cell>
        </row>
        <row r="153">
          <cell r="A153">
            <v>20461</v>
          </cell>
          <cell r="B153" t="str">
            <v>0843591X</v>
          </cell>
          <cell r="C153" t="str">
            <v>T/A MOUNT JULIET</v>
          </cell>
          <cell r="E153">
            <v>684</v>
          </cell>
          <cell r="F153">
            <v>376</v>
          </cell>
          <cell r="G153">
            <v>133</v>
          </cell>
          <cell r="H153">
            <v>175</v>
          </cell>
        </row>
        <row r="154">
          <cell r="A154">
            <v>20536</v>
          </cell>
          <cell r="B154">
            <v>8865809</v>
          </cell>
          <cell r="C154" t="str">
            <v>RICHARD O DRISCOLL</v>
          </cell>
          <cell r="E154">
            <v>523</v>
          </cell>
          <cell r="F154">
            <v>315</v>
          </cell>
          <cell r="G154">
            <v>110</v>
          </cell>
          <cell r="H154">
            <v>98</v>
          </cell>
        </row>
        <row r="155">
          <cell r="A155">
            <v>20602</v>
          </cell>
          <cell r="B155">
            <v>8444005</v>
          </cell>
          <cell r="C155" t="str">
            <v>THE LONG MAN</v>
          </cell>
          <cell r="E155">
            <v>564</v>
          </cell>
          <cell r="F155">
            <v>254</v>
          </cell>
          <cell r="G155">
            <v>152</v>
          </cell>
          <cell r="H155">
            <v>158</v>
          </cell>
          <cell r="I155">
            <v>82</v>
          </cell>
        </row>
        <row r="156">
          <cell r="A156">
            <v>20674</v>
          </cell>
          <cell r="B156">
            <v>8558515</v>
          </cell>
          <cell r="C156" t="str">
            <v>T/A JIMMYS BAR</v>
          </cell>
          <cell r="E156">
            <v>253</v>
          </cell>
          <cell r="F156">
            <v>82</v>
          </cell>
          <cell r="G156">
            <v>3</v>
          </cell>
          <cell r="H156">
            <v>168</v>
          </cell>
          <cell r="I156">
            <v>164</v>
          </cell>
        </row>
        <row r="157">
          <cell r="A157">
            <v>20988</v>
          </cell>
          <cell r="B157" t="str">
            <v>0855840X</v>
          </cell>
          <cell r="C157" t="str">
            <v>WILLIAM MALONEY,</v>
          </cell>
          <cell r="E157">
            <v>207</v>
          </cell>
          <cell r="F157">
            <v>102</v>
          </cell>
          <cell r="G157">
            <v>36</v>
          </cell>
          <cell r="H157">
            <v>69</v>
          </cell>
        </row>
        <row r="158">
          <cell r="A158" t="str">
            <v>Additional Accounts</v>
          </cell>
        </row>
        <row r="159">
          <cell r="A159">
            <v>20477</v>
          </cell>
          <cell r="B159">
            <v>8561958</v>
          </cell>
          <cell r="C159" t="str">
            <v>ROYAL BAR</v>
          </cell>
          <cell r="E159">
            <v>773</v>
          </cell>
          <cell r="F159">
            <v>296</v>
          </cell>
          <cell r="G159">
            <v>126</v>
          </cell>
          <cell r="H159">
            <v>351</v>
          </cell>
          <cell r="I159">
            <v>656</v>
          </cell>
        </row>
        <row r="160">
          <cell r="A160">
            <v>3004</v>
          </cell>
          <cell r="B160" t="str">
            <v>0855935x</v>
          </cell>
          <cell r="C160" t="str">
            <v>FIGGERTY'S</v>
          </cell>
          <cell r="E160">
            <v>515</v>
          </cell>
          <cell r="F160">
            <v>267</v>
          </cell>
          <cell r="G160">
            <v>64</v>
          </cell>
          <cell r="H160">
            <v>184</v>
          </cell>
          <cell r="I160">
            <v>492</v>
          </cell>
        </row>
        <row r="161">
          <cell r="C161" t="str">
            <v>SPONSORSHIPS</v>
          </cell>
          <cell r="F161" t="e">
            <v>#N/A</v>
          </cell>
          <cell r="G161" t="e">
            <v>#N/A</v>
          </cell>
          <cell r="H161" t="e">
            <v>#N/A</v>
          </cell>
          <cell r="I161">
            <v>6478</v>
          </cell>
        </row>
        <row r="162">
          <cell r="C162" t="str">
            <v>TICKETS</v>
          </cell>
          <cell r="F162" t="e">
            <v>#N/A</v>
          </cell>
          <cell r="G162" t="e">
            <v>#N/A</v>
          </cell>
          <cell r="H162" t="e">
            <v>#N/A</v>
          </cell>
          <cell r="I162">
            <v>3420</v>
          </cell>
        </row>
        <row r="163">
          <cell r="C163" t="str">
            <v>GOODWILL ITEMS</v>
          </cell>
          <cell r="F163" t="e">
            <v>#N/A</v>
          </cell>
          <cell r="G163" t="e">
            <v>#N/A</v>
          </cell>
          <cell r="H163" t="e">
            <v>#N/A</v>
          </cell>
          <cell r="I163">
            <v>1500</v>
          </cell>
        </row>
        <row r="164">
          <cell r="A164">
            <v>2128</v>
          </cell>
          <cell r="B164">
            <v>5044227</v>
          </cell>
          <cell r="C164" t="str">
            <v>WHELAN'S</v>
          </cell>
          <cell r="E164">
            <v>383</v>
          </cell>
          <cell r="F164">
            <v>244</v>
          </cell>
          <cell r="G164">
            <v>58</v>
          </cell>
          <cell r="H164">
            <v>81</v>
          </cell>
        </row>
        <row r="165">
          <cell r="A165">
            <v>2193</v>
          </cell>
          <cell r="B165" t="str">
            <v>0514423X</v>
          </cell>
          <cell r="C165" t="str">
            <v>PEDIGREE CORNER</v>
          </cell>
          <cell r="E165">
            <v>1023</v>
          </cell>
          <cell r="F165">
            <v>366</v>
          </cell>
          <cell r="G165">
            <v>258</v>
          </cell>
          <cell r="H165">
            <v>399</v>
          </cell>
          <cell r="I165">
            <v>420</v>
          </cell>
        </row>
        <row r="166">
          <cell r="A166">
            <v>2268</v>
          </cell>
          <cell r="B166" t="str">
            <v>0519766X</v>
          </cell>
          <cell r="C166" t="str">
            <v>THE GROVE INN</v>
          </cell>
          <cell r="E166">
            <v>754</v>
          </cell>
          <cell r="F166">
            <v>294</v>
          </cell>
          <cell r="G166">
            <v>256</v>
          </cell>
          <cell r="H166">
            <v>204</v>
          </cell>
        </row>
        <row r="167">
          <cell r="A167">
            <v>3195</v>
          </cell>
          <cell r="B167">
            <v>8821003</v>
          </cell>
          <cell r="C167" t="str">
            <v>ROYAL OAK TAVERN</v>
          </cell>
          <cell r="E167">
            <v>273</v>
          </cell>
          <cell r="F167">
            <v>171</v>
          </cell>
          <cell r="G167">
            <v>52</v>
          </cell>
          <cell r="H167">
            <v>50</v>
          </cell>
        </row>
        <row r="168">
          <cell r="A168">
            <v>3196</v>
          </cell>
          <cell r="B168">
            <v>8821909</v>
          </cell>
          <cell r="C168" t="str">
            <v>THE COURT ARMS</v>
          </cell>
          <cell r="E168">
            <v>780</v>
          </cell>
          <cell r="F168">
            <v>432</v>
          </cell>
          <cell r="G168">
            <v>217</v>
          </cell>
          <cell r="H168">
            <v>131</v>
          </cell>
        </row>
        <row r="169">
          <cell r="A169">
            <v>3197</v>
          </cell>
          <cell r="B169">
            <v>8824614</v>
          </cell>
          <cell r="C169" t="str">
            <v>PHELANS</v>
          </cell>
          <cell r="E169">
            <v>715</v>
          </cell>
          <cell r="F169">
            <v>457</v>
          </cell>
          <cell r="G169">
            <v>61</v>
          </cell>
          <cell r="H169">
            <v>197</v>
          </cell>
        </row>
        <row r="170">
          <cell r="A170">
            <v>3199</v>
          </cell>
          <cell r="B170">
            <v>8820376</v>
          </cell>
          <cell r="C170" t="str">
            <v>KILREE ARMS</v>
          </cell>
          <cell r="E170">
            <v>560</v>
          </cell>
          <cell r="F170">
            <v>189</v>
          </cell>
          <cell r="G170">
            <v>195</v>
          </cell>
          <cell r="H170">
            <v>176</v>
          </cell>
        </row>
        <row r="171">
          <cell r="A171">
            <v>3200</v>
          </cell>
          <cell r="B171">
            <v>8824517</v>
          </cell>
          <cell r="C171" t="str">
            <v>MAC'S</v>
          </cell>
          <cell r="E171">
            <v>637</v>
          </cell>
          <cell r="F171">
            <v>299</v>
          </cell>
          <cell r="G171">
            <v>153</v>
          </cell>
          <cell r="H171">
            <v>185</v>
          </cell>
        </row>
        <row r="172">
          <cell r="A172">
            <v>3201</v>
          </cell>
          <cell r="B172">
            <v>8824177</v>
          </cell>
          <cell r="C172" t="str">
            <v>THE RED LION</v>
          </cell>
          <cell r="E172">
            <v>867</v>
          </cell>
          <cell r="F172">
            <v>362</v>
          </cell>
          <cell r="G172">
            <v>177</v>
          </cell>
          <cell r="H172">
            <v>328</v>
          </cell>
        </row>
        <row r="173">
          <cell r="A173">
            <v>3202</v>
          </cell>
          <cell r="B173">
            <v>8824479</v>
          </cell>
          <cell r="C173" t="str">
            <v>MT.LEINSTER ARMS</v>
          </cell>
          <cell r="E173">
            <v>745</v>
          </cell>
          <cell r="F173">
            <v>304</v>
          </cell>
          <cell r="G173">
            <v>124</v>
          </cell>
          <cell r="H173">
            <v>317</v>
          </cell>
        </row>
        <row r="174">
          <cell r="A174">
            <v>3203</v>
          </cell>
          <cell r="B174">
            <v>8825106</v>
          </cell>
          <cell r="C174" t="str">
            <v>RAILWAY HOUSE,</v>
          </cell>
          <cell r="E174">
            <v>861</v>
          </cell>
          <cell r="F174">
            <v>379</v>
          </cell>
          <cell r="G174">
            <v>232</v>
          </cell>
          <cell r="H174">
            <v>250</v>
          </cell>
        </row>
        <row r="175">
          <cell r="A175">
            <v>3205</v>
          </cell>
          <cell r="B175" t="str">
            <v>0882441X</v>
          </cell>
          <cell r="C175" t="str">
            <v>OAK BAR</v>
          </cell>
          <cell r="E175">
            <v>373</v>
          </cell>
          <cell r="F175">
            <v>199</v>
          </cell>
          <cell r="G175">
            <v>96</v>
          </cell>
          <cell r="H175">
            <v>78</v>
          </cell>
        </row>
        <row r="176">
          <cell r="A176">
            <v>3219</v>
          </cell>
          <cell r="B176" t="str">
            <v>0883363X</v>
          </cell>
          <cell r="C176" t="str">
            <v>MR.THOMAS  KEARNEY,</v>
          </cell>
          <cell r="E176">
            <v>435</v>
          </cell>
          <cell r="F176">
            <v>224</v>
          </cell>
          <cell r="G176">
            <v>67</v>
          </cell>
          <cell r="H176">
            <v>144</v>
          </cell>
        </row>
        <row r="177">
          <cell r="A177">
            <v>3220</v>
          </cell>
          <cell r="B177">
            <v>8833745</v>
          </cell>
          <cell r="C177" t="str">
            <v>THE HUNTERS REST,</v>
          </cell>
          <cell r="E177">
            <v>673</v>
          </cell>
          <cell r="F177">
            <v>286</v>
          </cell>
          <cell r="G177">
            <v>106</v>
          </cell>
          <cell r="H177">
            <v>281</v>
          </cell>
        </row>
        <row r="178">
          <cell r="A178">
            <v>3224</v>
          </cell>
          <cell r="B178">
            <v>8835888</v>
          </cell>
          <cell r="C178" t="str">
            <v>KELLY'S</v>
          </cell>
          <cell r="E178">
            <v>317</v>
          </cell>
          <cell r="F178">
            <v>179</v>
          </cell>
          <cell r="G178">
            <v>53</v>
          </cell>
          <cell r="H178">
            <v>85</v>
          </cell>
        </row>
        <row r="179">
          <cell r="A179">
            <v>3224</v>
          </cell>
          <cell r="B179">
            <v>8835896</v>
          </cell>
          <cell r="C179" t="str">
            <v>KELLY'S</v>
          </cell>
          <cell r="E179">
            <v>317</v>
          </cell>
          <cell r="F179">
            <v>179</v>
          </cell>
          <cell r="G179">
            <v>53</v>
          </cell>
          <cell r="H179">
            <v>85</v>
          </cell>
        </row>
        <row r="180">
          <cell r="A180">
            <v>3225</v>
          </cell>
          <cell r="B180">
            <v>8836019</v>
          </cell>
          <cell r="C180" t="str">
            <v>THE LORD BAGNAL</v>
          </cell>
          <cell r="E180">
            <v>786</v>
          </cell>
          <cell r="F180">
            <v>316</v>
          </cell>
          <cell r="G180">
            <v>218</v>
          </cell>
          <cell r="H180">
            <v>252</v>
          </cell>
        </row>
        <row r="181">
          <cell r="A181">
            <v>3226</v>
          </cell>
          <cell r="B181">
            <v>8834989</v>
          </cell>
          <cell r="C181" t="str">
            <v>MEANEY'S</v>
          </cell>
          <cell r="E181">
            <v>645</v>
          </cell>
          <cell r="F181">
            <v>367</v>
          </cell>
          <cell r="G181">
            <v>94</v>
          </cell>
          <cell r="H181">
            <v>184</v>
          </cell>
        </row>
        <row r="182">
          <cell r="A182">
            <v>3229</v>
          </cell>
          <cell r="B182">
            <v>8838119</v>
          </cell>
          <cell r="C182" t="str">
            <v>ROBERTS</v>
          </cell>
          <cell r="E182">
            <v>626</v>
          </cell>
          <cell r="F182">
            <v>368</v>
          </cell>
          <cell r="G182">
            <v>56</v>
          </cell>
          <cell r="H182">
            <v>202</v>
          </cell>
        </row>
        <row r="183">
          <cell r="A183">
            <v>3258</v>
          </cell>
          <cell r="B183">
            <v>8854009</v>
          </cell>
          <cell r="C183" t="str">
            <v>MR.JEREMIAH CONNOLLY</v>
          </cell>
          <cell r="E183">
            <v>542</v>
          </cell>
          <cell r="F183">
            <v>246</v>
          </cell>
          <cell r="G183">
            <v>206</v>
          </cell>
          <cell r="H183">
            <v>90</v>
          </cell>
        </row>
        <row r="184">
          <cell r="A184">
            <v>3267</v>
          </cell>
          <cell r="B184">
            <v>8861005</v>
          </cell>
          <cell r="C184" t="str">
            <v>PADDYS COUNTRY CLUB</v>
          </cell>
          <cell r="E184">
            <v>252</v>
          </cell>
          <cell r="F184">
            <v>108</v>
          </cell>
          <cell r="G184">
            <v>107</v>
          </cell>
          <cell r="H184">
            <v>37</v>
          </cell>
        </row>
        <row r="185">
          <cell r="A185">
            <v>3268</v>
          </cell>
          <cell r="B185">
            <v>8861900</v>
          </cell>
          <cell r="C185" t="str">
            <v>CHRISTY'S</v>
          </cell>
          <cell r="E185">
            <v>742</v>
          </cell>
          <cell r="F185">
            <v>362</v>
          </cell>
          <cell r="G185">
            <v>237</v>
          </cell>
          <cell r="H185">
            <v>143</v>
          </cell>
        </row>
        <row r="186">
          <cell r="A186">
            <v>3270</v>
          </cell>
          <cell r="B186">
            <v>8860122</v>
          </cell>
          <cell r="C186" t="str">
            <v>THE VILLAGE INN</v>
          </cell>
          <cell r="E186">
            <v>468</v>
          </cell>
          <cell r="F186">
            <v>279</v>
          </cell>
          <cell r="G186">
            <v>139</v>
          </cell>
          <cell r="H186">
            <v>50</v>
          </cell>
        </row>
        <row r="187">
          <cell r="A187">
            <v>3286</v>
          </cell>
          <cell r="B187" t="str">
            <v>0886912X</v>
          </cell>
          <cell r="C187" t="str">
            <v>THE SILVER WEIR INN</v>
          </cell>
          <cell r="E187">
            <v>681</v>
          </cell>
          <cell r="F187">
            <v>297</v>
          </cell>
          <cell r="G187">
            <v>245</v>
          </cell>
          <cell r="H187">
            <v>139</v>
          </cell>
        </row>
        <row r="188">
          <cell r="A188">
            <v>3287</v>
          </cell>
          <cell r="B188">
            <v>8868999</v>
          </cell>
          <cell r="C188" t="str">
            <v>THE SHAMROCK</v>
          </cell>
          <cell r="E188">
            <v>345</v>
          </cell>
          <cell r="F188">
            <v>180</v>
          </cell>
          <cell r="G188">
            <v>122</v>
          </cell>
          <cell r="H188">
            <v>43</v>
          </cell>
        </row>
        <row r="189">
          <cell r="A189">
            <v>3290</v>
          </cell>
          <cell r="B189">
            <v>8920311</v>
          </cell>
          <cell r="C189" t="str">
            <v>T/A THE WHEEL</v>
          </cell>
          <cell r="E189">
            <v>464</v>
          </cell>
          <cell r="F189">
            <v>198</v>
          </cell>
          <cell r="G189">
            <v>192</v>
          </cell>
          <cell r="H189">
            <v>74</v>
          </cell>
        </row>
        <row r="190">
          <cell r="A190">
            <v>3293</v>
          </cell>
          <cell r="B190">
            <v>8922500</v>
          </cell>
          <cell r="C190" t="str">
            <v>LAWLESS</v>
          </cell>
          <cell r="E190">
            <v>809</v>
          </cell>
          <cell r="F190">
            <v>451</v>
          </cell>
          <cell r="G190">
            <v>239</v>
          </cell>
          <cell r="H190">
            <v>119</v>
          </cell>
        </row>
        <row r="191">
          <cell r="A191">
            <v>3294</v>
          </cell>
          <cell r="B191">
            <v>8923426</v>
          </cell>
          <cell r="C191" t="str">
            <v>WEST END BAR</v>
          </cell>
          <cell r="E191">
            <v>549</v>
          </cell>
          <cell r="F191">
            <v>236</v>
          </cell>
          <cell r="G191">
            <v>245</v>
          </cell>
          <cell r="H191">
            <v>68</v>
          </cell>
        </row>
        <row r="192">
          <cell r="A192">
            <v>3295</v>
          </cell>
          <cell r="B192">
            <v>8923159</v>
          </cell>
          <cell r="C192" t="str">
            <v>THE CORNER HOUSE</v>
          </cell>
          <cell r="E192">
            <v>563</v>
          </cell>
          <cell r="F192">
            <v>336</v>
          </cell>
          <cell r="G192">
            <v>146</v>
          </cell>
          <cell r="H192">
            <v>81</v>
          </cell>
        </row>
        <row r="193">
          <cell r="A193">
            <v>3296</v>
          </cell>
          <cell r="B193">
            <v>8922128</v>
          </cell>
          <cell r="C193" t="str">
            <v>MOLONEY'S</v>
          </cell>
          <cell r="E193">
            <v>454</v>
          </cell>
          <cell r="F193">
            <v>170</v>
          </cell>
          <cell r="G193">
            <v>176</v>
          </cell>
          <cell r="H193">
            <v>108</v>
          </cell>
        </row>
        <row r="194">
          <cell r="A194">
            <v>3298</v>
          </cell>
          <cell r="B194">
            <v>8924058</v>
          </cell>
          <cell r="C194" t="str">
            <v>STAPLETON</v>
          </cell>
          <cell r="E194">
            <v>564</v>
          </cell>
          <cell r="F194">
            <v>251</v>
          </cell>
          <cell r="G194">
            <v>160</v>
          </cell>
          <cell r="H194">
            <v>153</v>
          </cell>
        </row>
        <row r="195">
          <cell r="A195">
            <v>3300</v>
          </cell>
          <cell r="B195">
            <v>8932557</v>
          </cell>
          <cell r="C195" t="str">
            <v>CASTLECOMER GOLF CLU</v>
          </cell>
          <cell r="E195">
            <v>285</v>
          </cell>
          <cell r="F195">
            <v>92</v>
          </cell>
          <cell r="G195">
            <v>112</v>
          </cell>
          <cell r="H195">
            <v>81</v>
          </cell>
        </row>
        <row r="196">
          <cell r="A196">
            <v>3305</v>
          </cell>
          <cell r="B196">
            <v>8934614</v>
          </cell>
          <cell r="C196" t="str">
            <v>MR THOMAS KENNEDY</v>
          </cell>
          <cell r="E196">
            <v>105</v>
          </cell>
          <cell r="F196">
            <v>54</v>
          </cell>
          <cell r="G196">
            <v>35</v>
          </cell>
          <cell r="H196">
            <v>16</v>
          </cell>
        </row>
        <row r="197">
          <cell r="A197">
            <v>3307</v>
          </cell>
          <cell r="B197" t="str">
            <v>0893651X</v>
          </cell>
          <cell r="C197" t="str">
            <v>BOLLARD'S</v>
          </cell>
          <cell r="E197">
            <v>882</v>
          </cell>
          <cell r="F197">
            <v>317</v>
          </cell>
          <cell r="G197">
            <v>312</v>
          </cell>
          <cell r="H197">
            <v>253</v>
          </cell>
          <cell r="I197">
            <v>420</v>
          </cell>
        </row>
        <row r="198">
          <cell r="A198">
            <v>3309</v>
          </cell>
          <cell r="B198">
            <v>8940118</v>
          </cell>
          <cell r="C198" t="str">
            <v>O'SHEA'S</v>
          </cell>
          <cell r="E198">
            <v>1081</v>
          </cell>
          <cell r="F198">
            <v>402</v>
          </cell>
          <cell r="G198">
            <v>497</v>
          </cell>
          <cell r="H198">
            <v>182</v>
          </cell>
        </row>
        <row r="199">
          <cell r="A199">
            <v>3317</v>
          </cell>
          <cell r="B199">
            <v>8944997</v>
          </cell>
          <cell r="C199" t="str">
            <v>RYANS</v>
          </cell>
          <cell r="E199">
            <v>237</v>
          </cell>
          <cell r="F199">
            <v>95</v>
          </cell>
          <cell r="G199">
            <v>88</v>
          </cell>
          <cell r="H199">
            <v>54</v>
          </cell>
        </row>
        <row r="200">
          <cell r="A200">
            <v>3320</v>
          </cell>
          <cell r="B200">
            <v>8953007</v>
          </cell>
          <cell r="C200" t="str">
            <v>T/A CAVE BAR</v>
          </cell>
          <cell r="E200">
            <v>485</v>
          </cell>
          <cell r="F200">
            <v>242</v>
          </cell>
          <cell r="G200">
            <v>199</v>
          </cell>
          <cell r="H200">
            <v>44</v>
          </cell>
        </row>
        <row r="201">
          <cell r="A201">
            <v>3325</v>
          </cell>
          <cell r="B201">
            <v>8959927</v>
          </cell>
          <cell r="C201" t="str">
            <v>BRENNANS</v>
          </cell>
          <cell r="E201">
            <v>517</v>
          </cell>
          <cell r="F201">
            <v>198</v>
          </cell>
          <cell r="G201">
            <v>239</v>
          </cell>
          <cell r="H201">
            <v>80</v>
          </cell>
        </row>
        <row r="202">
          <cell r="A202">
            <v>3335</v>
          </cell>
          <cell r="B202" t="str">
            <v>0902512X</v>
          </cell>
          <cell r="C202" t="str">
            <v>THELOKES</v>
          </cell>
          <cell r="E202">
            <v>585</v>
          </cell>
          <cell r="F202">
            <v>277</v>
          </cell>
          <cell r="G202">
            <v>141</v>
          </cell>
          <cell r="H202">
            <v>167</v>
          </cell>
          <cell r="I202">
            <v>492</v>
          </cell>
        </row>
        <row r="203">
          <cell r="A203">
            <v>3336</v>
          </cell>
          <cell r="B203" t="str">
            <v>0902333X</v>
          </cell>
          <cell r="C203" t="str">
            <v>MR.JOHN KAVANAGH,</v>
          </cell>
          <cell r="E203">
            <v>866</v>
          </cell>
          <cell r="F203">
            <v>374</v>
          </cell>
          <cell r="G203">
            <v>308</v>
          </cell>
          <cell r="H203">
            <v>184</v>
          </cell>
        </row>
        <row r="204">
          <cell r="A204">
            <v>3337</v>
          </cell>
          <cell r="B204" t="str">
            <v>0902350X</v>
          </cell>
          <cell r="C204" t="str">
            <v>MR.MICHAEL KILLEEN,</v>
          </cell>
          <cell r="E204">
            <v>114</v>
          </cell>
          <cell r="F204">
            <v>54</v>
          </cell>
          <cell r="G204">
            <v>51</v>
          </cell>
          <cell r="H204">
            <v>9</v>
          </cell>
        </row>
        <row r="205">
          <cell r="A205">
            <v>3338</v>
          </cell>
          <cell r="B205">
            <v>9023844</v>
          </cell>
          <cell r="C205" t="str">
            <v>MR.JOHN MCGRATH,</v>
          </cell>
          <cell r="E205">
            <v>287</v>
          </cell>
          <cell r="F205">
            <v>122</v>
          </cell>
          <cell r="G205">
            <v>91</v>
          </cell>
          <cell r="H205">
            <v>74</v>
          </cell>
        </row>
        <row r="206">
          <cell r="A206">
            <v>3339</v>
          </cell>
          <cell r="B206">
            <v>9022910</v>
          </cell>
          <cell r="C206" t="str">
            <v>BRIDGE INN</v>
          </cell>
          <cell r="E206">
            <v>743</v>
          </cell>
          <cell r="F206">
            <v>219</v>
          </cell>
          <cell r="G206">
            <v>309</v>
          </cell>
          <cell r="H206">
            <v>215</v>
          </cell>
        </row>
        <row r="207">
          <cell r="A207">
            <v>3343</v>
          </cell>
          <cell r="B207">
            <v>9027505</v>
          </cell>
          <cell r="C207" t="str">
            <v>BRANNIGAN (KILKENNY)</v>
          </cell>
          <cell r="E207">
            <v>1099</v>
          </cell>
          <cell r="F207">
            <v>462</v>
          </cell>
          <cell r="G207">
            <v>313</v>
          </cell>
          <cell r="H207">
            <v>324</v>
          </cell>
          <cell r="I207">
            <v>820</v>
          </cell>
        </row>
        <row r="208">
          <cell r="A208">
            <v>3349</v>
          </cell>
          <cell r="B208">
            <v>9029303</v>
          </cell>
          <cell r="C208" t="str">
            <v>BOLLARD'S</v>
          </cell>
          <cell r="E208">
            <v>609</v>
          </cell>
          <cell r="F208">
            <v>293</v>
          </cell>
          <cell r="G208">
            <v>171</v>
          </cell>
          <cell r="H208">
            <v>145</v>
          </cell>
        </row>
        <row r="209">
          <cell r="A209">
            <v>3350</v>
          </cell>
          <cell r="B209">
            <v>9057595</v>
          </cell>
          <cell r="C209" t="str">
            <v>WITNESS BOX</v>
          </cell>
          <cell r="E209">
            <v>649</v>
          </cell>
          <cell r="F209">
            <v>240</v>
          </cell>
          <cell r="G209">
            <v>156</v>
          </cell>
          <cell r="H209">
            <v>253</v>
          </cell>
        </row>
        <row r="210">
          <cell r="A210">
            <v>3351</v>
          </cell>
          <cell r="B210">
            <v>9057390</v>
          </cell>
          <cell r="C210" t="str">
            <v>THE BROGUE MAKER</v>
          </cell>
          <cell r="E210">
            <v>1584</v>
          </cell>
          <cell r="F210">
            <v>595</v>
          </cell>
          <cell r="G210">
            <v>365</v>
          </cell>
          <cell r="H210">
            <v>624</v>
          </cell>
          <cell r="I210">
            <v>1640</v>
          </cell>
        </row>
        <row r="211">
          <cell r="A211">
            <v>3352</v>
          </cell>
          <cell r="B211">
            <v>9035443</v>
          </cell>
          <cell r="C211" t="str">
            <v>CAISLEAN UI CUAIN</v>
          </cell>
          <cell r="E211">
            <v>1627</v>
          </cell>
          <cell r="F211">
            <v>685</v>
          </cell>
          <cell r="G211">
            <v>369</v>
          </cell>
          <cell r="H211">
            <v>573</v>
          </cell>
          <cell r="I211">
            <v>820</v>
          </cell>
        </row>
        <row r="212">
          <cell r="A212">
            <v>3355</v>
          </cell>
          <cell r="B212">
            <v>9033513</v>
          </cell>
          <cell r="C212" t="str">
            <v>MR EDWARD BYRNE</v>
          </cell>
          <cell r="E212">
            <v>995</v>
          </cell>
          <cell r="F212">
            <v>471</v>
          </cell>
          <cell r="G212">
            <v>273</v>
          </cell>
          <cell r="H212">
            <v>251</v>
          </cell>
          <cell r="I212">
            <v>820</v>
          </cell>
        </row>
        <row r="213">
          <cell r="A213">
            <v>3356</v>
          </cell>
          <cell r="B213">
            <v>9033602</v>
          </cell>
          <cell r="C213" t="str">
            <v>WILLIAM BYRNE &amp; HANN</v>
          </cell>
          <cell r="E213">
            <v>1049</v>
          </cell>
          <cell r="F213">
            <v>380</v>
          </cell>
          <cell r="G213">
            <v>356</v>
          </cell>
          <cell r="H213">
            <v>313</v>
          </cell>
        </row>
        <row r="214">
          <cell r="A214">
            <v>3357</v>
          </cell>
          <cell r="B214">
            <v>9034919</v>
          </cell>
          <cell r="C214" t="str">
            <v>THE WINE LODGE</v>
          </cell>
          <cell r="E214">
            <v>531</v>
          </cell>
          <cell r="F214">
            <v>267</v>
          </cell>
          <cell r="G214">
            <v>150</v>
          </cell>
          <cell r="H214">
            <v>114</v>
          </cell>
          <cell r="I214">
            <v>492</v>
          </cell>
        </row>
        <row r="215">
          <cell r="A215">
            <v>3358</v>
          </cell>
          <cell r="B215">
            <v>9034242</v>
          </cell>
          <cell r="C215" t="str">
            <v>CAMPION'S</v>
          </cell>
          <cell r="E215">
            <v>705</v>
          </cell>
          <cell r="F215">
            <v>364</v>
          </cell>
          <cell r="G215">
            <v>241</v>
          </cell>
          <cell r="H215">
            <v>100</v>
          </cell>
        </row>
        <row r="216">
          <cell r="A216">
            <v>3359</v>
          </cell>
          <cell r="B216">
            <v>9035451</v>
          </cell>
          <cell r="C216" t="str">
            <v>ROCK BAR</v>
          </cell>
          <cell r="E216">
            <v>379</v>
          </cell>
          <cell r="F216">
            <v>185</v>
          </cell>
          <cell r="G216">
            <v>114</v>
          </cell>
          <cell r="H216">
            <v>80</v>
          </cell>
        </row>
        <row r="217">
          <cell r="A217">
            <v>3360</v>
          </cell>
          <cell r="B217">
            <v>9034609</v>
          </cell>
          <cell r="C217" t="str">
            <v>CAMPION'S</v>
          </cell>
          <cell r="E217">
            <v>475</v>
          </cell>
          <cell r="F217">
            <v>240</v>
          </cell>
          <cell r="G217">
            <v>132</v>
          </cell>
          <cell r="H217">
            <v>103</v>
          </cell>
        </row>
        <row r="218">
          <cell r="A218">
            <v>3361</v>
          </cell>
          <cell r="B218">
            <v>9034617</v>
          </cell>
          <cell r="C218" t="str">
            <v>THE EMIGRANT HOTEL</v>
          </cell>
          <cell r="E218">
            <v>558</v>
          </cell>
          <cell r="F218">
            <v>195</v>
          </cell>
          <cell r="G218">
            <v>133</v>
          </cell>
          <cell r="H218">
            <v>230</v>
          </cell>
        </row>
        <row r="219">
          <cell r="A219">
            <v>3362</v>
          </cell>
          <cell r="B219">
            <v>9036105</v>
          </cell>
          <cell r="C219" t="str">
            <v>THE NORE BAR</v>
          </cell>
          <cell r="E219">
            <v>368</v>
          </cell>
          <cell r="F219">
            <v>231</v>
          </cell>
          <cell r="G219">
            <v>62</v>
          </cell>
          <cell r="H219">
            <v>75</v>
          </cell>
        </row>
        <row r="220">
          <cell r="A220">
            <v>3364</v>
          </cell>
          <cell r="B220">
            <v>9044809</v>
          </cell>
          <cell r="C220" t="str">
            <v>T/A THE PUMP HOUSE</v>
          </cell>
          <cell r="E220">
            <v>1707</v>
          </cell>
          <cell r="F220">
            <v>422</v>
          </cell>
          <cell r="G220">
            <v>543</v>
          </cell>
          <cell r="H220">
            <v>742</v>
          </cell>
        </row>
        <row r="221">
          <cell r="A221">
            <v>3365</v>
          </cell>
          <cell r="B221">
            <v>9036717</v>
          </cell>
          <cell r="C221" t="str">
            <v>THE GRAIN STORE</v>
          </cell>
          <cell r="E221">
            <v>239</v>
          </cell>
          <cell r="F221">
            <v>55</v>
          </cell>
          <cell r="G221">
            <v>88</v>
          </cell>
          <cell r="H221">
            <v>96</v>
          </cell>
        </row>
        <row r="222">
          <cell r="A222">
            <v>3370</v>
          </cell>
          <cell r="B222">
            <v>9037659</v>
          </cell>
          <cell r="C222" t="str">
            <v>KILKENNY GOLF CLUB,</v>
          </cell>
          <cell r="E222">
            <v>523</v>
          </cell>
          <cell r="F222">
            <v>276</v>
          </cell>
          <cell r="G222">
            <v>130</v>
          </cell>
          <cell r="H222">
            <v>117</v>
          </cell>
        </row>
        <row r="223">
          <cell r="A223">
            <v>3371</v>
          </cell>
          <cell r="B223">
            <v>9038450</v>
          </cell>
          <cell r="C223" t="str">
            <v>CLUB HOUSE HOTEL (KI</v>
          </cell>
          <cell r="E223">
            <v>789</v>
          </cell>
          <cell r="F223">
            <v>306</v>
          </cell>
          <cell r="G223">
            <v>211</v>
          </cell>
          <cell r="H223">
            <v>272</v>
          </cell>
        </row>
        <row r="224">
          <cell r="A224">
            <v>3372</v>
          </cell>
          <cell r="B224">
            <v>9055894</v>
          </cell>
          <cell r="C224" t="str">
            <v>O'RIADA</v>
          </cell>
          <cell r="E224">
            <v>770</v>
          </cell>
          <cell r="F224">
            <v>421</v>
          </cell>
          <cell r="G224">
            <v>180</v>
          </cell>
          <cell r="H224">
            <v>169</v>
          </cell>
        </row>
        <row r="225">
          <cell r="A225">
            <v>3375</v>
          </cell>
          <cell r="B225">
            <v>9041567</v>
          </cell>
          <cell r="C225" t="str">
            <v>THE LIGHTHOUSE BAR</v>
          </cell>
          <cell r="E225">
            <v>738</v>
          </cell>
          <cell r="F225">
            <v>297</v>
          </cell>
          <cell r="G225">
            <v>191</v>
          </cell>
          <cell r="H225">
            <v>250</v>
          </cell>
          <cell r="I225">
            <v>492</v>
          </cell>
        </row>
        <row r="226">
          <cell r="A226">
            <v>3377</v>
          </cell>
          <cell r="B226">
            <v>9042393</v>
          </cell>
          <cell r="C226" t="str">
            <v>KYTLERS INN LTD</v>
          </cell>
          <cell r="E226">
            <v>1473</v>
          </cell>
          <cell r="F226">
            <v>444</v>
          </cell>
          <cell r="G226">
            <v>472</v>
          </cell>
          <cell r="H226">
            <v>557</v>
          </cell>
        </row>
        <row r="227">
          <cell r="A227">
            <v>3378</v>
          </cell>
          <cell r="B227">
            <v>9048987</v>
          </cell>
          <cell r="C227" t="str">
            <v>ANNA CONDA</v>
          </cell>
          <cell r="E227">
            <v>650</v>
          </cell>
          <cell r="F227">
            <v>258</v>
          </cell>
          <cell r="G227">
            <v>208</v>
          </cell>
          <cell r="H227">
            <v>184</v>
          </cell>
        </row>
        <row r="228">
          <cell r="A228">
            <v>3379</v>
          </cell>
          <cell r="B228">
            <v>9048812</v>
          </cell>
          <cell r="C228" t="str">
            <v>BLACK ABBOT</v>
          </cell>
          <cell r="E228">
            <v>877</v>
          </cell>
          <cell r="F228">
            <v>342</v>
          </cell>
          <cell r="G228">
            <v>250</v>
          </cell>
          <cell r="H228">
            <v>285</v>
          </cell>
          <cell r="I228">
            <v>420</v>
          </cell>
        </row>
        <row r="229">
          <cell r="A229">
            <v>3381</v>
          </cell>
          <cell r="B229">
            <v>9045953</v>
          </cell>
          <cell r="C229" t="str">
            <v>ANDYS TAVERN,</v>
          </cell>
          <cell r="E229">
            <v>1131</v>
          </cell>
          <cell r="F229">
            <v>559</v>
          </cell>
          <cell r="G229">
            <v>303</v>
          </cell>
          <cell r="H229">
            <v>269</v>
          </cell>
          <cell r="I229">
            <v>820</v>
          </cell>
        </row>
        <row r="230">
          <cell r="A230">
            <v>3382</v>
          </cell>
          <cell r="B230">
            <v>9046453</v>
          </cell>
          <cell r="C230" t="str">
            <v>TROYSGATE HOUSE</v>
          </cell>
          <cell r="E230">
            <v>1419</v>
          </cell>
          <cell r="F230">
            <v>763</v>
          </cell>
          <cell r="G230">
            <v>312</v>
          </cell>
          <cell r="H230">
            <v>344</v>
          </cell>
        </row>
        <row r="231">
          <cell r="A231">
            <v>3382</v>
          </cell>
          <cell r="B231">
            <v>9061223</v>
          </cell>
          <cell r="C231" t="str">
            <v>TROYSGATE HOUSE</v>
          </cell>
          <cell r="E231">
            <v>1419</v>
          </cell>
          <cell r="F231">
            <v>763</v>
          </cell>
          <cell r="G231">
            <v>312</v>
          </cell>
          <cell r="H231">
            <v>344</v>
          </cell>
          <cell r="I231">
            <v>1640</v>
          </cell>
        </row>
        <row r="232">
          <cell r="A232">
            <v>3383</v>
          </cell>
          <cell r="B232">
            <v>9055800</v>
          </cell>
          <cell r="C232" t="str">
            <v>THE SCEILP INN</v>
          </cell>
          <cell r="E232">
            <v>1090</v>
          </cell>
          <cell r="F232">
            <v>602</v>
          </cell>
          <cell r="G232">
            <v>248</v>
          </cell>
          <cell r="H232">
            <v>240</v>
          </cell>
        </row>
        <row r="233">
          <cell r="A233">
            <v>3387</v>
          </cell>
          <cell r="B233">
            <v>9047506</v>
          </cell>
          <cell r="C233" t="str">
            <v>LANGTON'S</v>
          </cell>
          <cell r="E233">
            <v>5115</v>
          </cell>
          <cell r="F233">
            <v>1952</v>
          </cell>
          <cell r="G233">
            <v>1381</v>
          </cell>
          <cell r="H233">
            <v>1782</v>
          </cell>
        </row>
        <row r="234">
          <cell r="A234">
            <v>3388</v>
          </cell>
          <cell r="B234">
            <v>9040617</v>
          </cell>
          <cell r="C234" t="str">
            <v>T/A JIM LANGTON</v>
          </cell>
          <cell r="E234">
            <v>520</v>
          </cell>
          <cell r="F234">
            <v>245</v>
          </cell>
          <cell r="G234">
            <v>154</v>
          </cell>
          <cell r="H234">
            <v>121</v>
          </cell>
        </row>
        <row r="235">
          <cell r="A235">
            <v>3391</v>
          </cell>
          <cell r="B235">
            <v>9048006</v>
          </cell>
          <cell r="C235" t="str">
            <v>MICHAEL LAWLOR</v>
          </cell>
          <cell r="E235">
            <v>797</v>
          </cell>
          <cell r="F235">
            <v>394</v>
          </cell>
          <cell r="G235">
            <v>218</v>
          </cell>
          <cell r="H235">
            <v>185</v>
          </cell>
          <cell r="I235">
            <v>820</v>
          </cell>
        </row>
        <row r="236">
          <cell r="A236">
            <v>3392</v>
          </cell>
          <cell r="B236">
            <v>9048073</v>
          </cell>
          <cell r="C236" t="str">
            <v>SHEMS</v>
          </cell>
          <cell r="E236">
            <v>464</v>
          </cell>
          <cell r="F236">
            <v>203</v>
          </cell>
          <cell r="G236">
            <v>144</v>
          </cell>
          <cell r="H236">
            <v>117</v>
          </cell>
        </row>
        <row r="237">
          <cell r="A237">
            <v>3395</v>
          </cell>
          <cell r="B237">
            <v>9056009</v>
          </cell>
          <cell r="C237" t="str">
            <v>ROSE INN</v>
          </cell>
          <cell r="E237">
            <v>1263</v>
          </cell>
          <cell r="F237">
            <v>501</v>
          </cell>
          <cell r="G237">
            <v>356</v>
          </cell>
          <cell r="H237">
            <v>406</v>
          </cell>
          <cell r="I237">
            <v>420</v>
          </cell>
        </row>
        <row r="238">
          <cell r="A238">
            <v>3400</v>
          </cell>
          <cell r="B238">
            <v>9052151</v>
          </cell>
          <cell r="C238" t="str">
            <v>ARMY CANTEEN NO 10 M</v>
          </cell>
          <cell r="E238">
            <v>607</v>
          </cell>
          <cell r="F238">
            <v>373</v>
          </cell>
          <cell r="G238">
            <v>117</v>
          </cell>
          <cell r="H238">
            <v>117</v>
          </cell>
        </row>
        <row r="239">
          <cell r="A239">
            <v>3402</v>
          </cell>
          <cell r="B239">
            <v>9052844</v>
          </cell>
          <cell r="C239" t="str">
            <v>CHRISTY'S</v>
          </cell>
          <cell r="E239">
            <v>1079</v>
          </cell>
          <cell r="F239">
            <v>399</v>
          </cell>
          <cell r="G239">
            <v>375</v>
          </cell>
          <cell r="H239">
            <v>305</v>
          </cell>
          <cell r="I239">
            <v>420</v>
          </cell>
        </row>
        <row r="240">
          <cell r="A240">
            <v>3404</v>
          </cell>
          <cell r="B240">
            <v>9034420</v>
          </cell>
          <cell r="C240" t="str">
            <v>KILKENNY HOUSE</v>
          </cell>
          <cell r="E240">
            <v>1231</v>
          </cell>
          <cell r="F240">
            <v>708</v>
          </cell>
          <cell r="G240">
            <v>310</v>
          </cell>
          <cell r="H240">
            <v>213</v>
          </cell>
          <cell r="I240">
            <v>820</v>
          </cell>
        </row>
        <row r="241">
          <cell r="A241">
            <v>3407</v>
          </cell>
          <cell r="B241">
            <v>9055282</v>
          </cell>
          <cell r="C241" t="str">
            <v>MAGGIES</v>
          </cell>
          <cell r="E241">
            <v>1643</v>
          </cell>
          <cell r="F241">
            <v>601</v>
          </cell>
          <cell r="G241">
            <v>413</v>
          </cell>
          <cell r="H241">
            <v>629</v>
          </cell>
          <cell r="I241">
            <v>1640</v>
          </cell>
        </row>
        <row r="242">
          <cell r="A242">
            <v>3410</v>
          </cell>
          <cell r="B242">
            <v>9055584</v>
          </cell>
          <cell r="C242" t="str">
            <v>KILFORD ARMS</v>
          </cell>
          <cell r="E242">
            <v>3003</v>
          </cell>
          <cell r="F242">
            <v>847</v>
          </cell>
          <cell r="G242">
            <v>768</v>
          </cell>
          <cell r="H242">
            <v>1388</v>
          </cell>
        </row>
        <row r="243">
          <cell r="A243">
            <v>3412</v>
          </cell>
          <cell r="B243">
            <v>9053433</v>
          </cell>
          <cell r="C243" t="str">
            <v>THE WIDOW MCGRATH,</v>
          </cell>
          <cell r="E243">
            <v>1134</v>
          </cell>
          <cell r="F243">
            <v>268</v>
          </cell>
          <cell r="G243">
            <v>284</v>
          </cell>
          <cell r="H243">
            <v>582</v>
          </cell>
          <cell r="I243">
            <v>820</v>
          </cell>
        </row>
        <row r="244">
          <cell r="A244">
            <v>3413</v>
          </cell>
          <cell r="B244">
            <v>9047417</v>
          </cell>
          <cell r="C244" t="str">
            <v>HOTEL KILKENNY</v>
          </cell>
          <cell r="E244">
            <v>1439</v>
          </cell>
          <cell r="F244">
            <v>482</v>
          </cell>
          <cell r="G244">
            <v>415</v>
          </cell>
          <cell r="H244">
            <v>542</v>
          </cell>
          <cell r="I244">
            <v>820</v>
          </cell>
        </row>
        <row r="245">
          <cell r="A245">
            <v>3415</v>
          </cell>
          <cell r="B245">
            <v>9049002</v>
          </cell>
          <cell r="C245" t="str">
            <v>MATT THE MILLER</v>
          </cell>
          <cell r="E245">
            <v>1889</v>
          </cell>
          <cell r="F245">
            <v>554</v>
          </cell>
          <cell r="G245">
            <v>532</v>
          </cell>
          <cell r="H245">
            <v>803</v>
          </cell>
          <cell r="I245">
            <v>820</v>
          </cell>
        </row>
        <row r="246">
          <cell r="A246">
            <v>3417</v>
          </cell>
          <cell r="B246">
            <v>9057501</v>
          </cell>
          <cell r="C246" t="str">
            <v>JAMES STEPHENS GAA C</v>
          </cell>
          <cell r="E246">
            <v>846</v>
          </cell>
          <cell r="F246">
            <v>387</v>
          </cell>
          <cell r="G246">
            <v>289</v>
          </cell>
          <cell r="H246">
            <v>170</v>
          </cell>
          <cell r="I246">
            <v>420</v>
          </cell>
        </row>
        <row r="247">
          <cell r="A247">
            <v>3418</v>
          </cell>
          <cell r="B247">
            <v>9045996</v>
          </cell>
          <cell r="C247" t="str">
            <v>BIDDY EARLY'S</v>
          </cell>
          <cell r="E247">
            <v>728</v>
          </cell>
          <cell r="F247">
            <v>190</v>
          </cell>
          <cell r="G247">
            <v>183</v>
          </cell>
          <cell r="H247">
            <v>355</v>
          </cell>
        </row>
        <row r="248">
          <cell r="A248">
            <v>3419</v>
          </cell>
          <cell r="B248">
            <v>9036458</v>
          </cell>
          <cell r="C248" t="str">
            <v>JOHN CLEERE</v>
          </cell>
          <cell r="E248">
            <v>927</v>
          </cell>
          <cell r="F248">
            <v>359</v>
          </cell>
          <cell r="G248">
            <v>260</v>
          </cell>
          <cell r="H248">
            <v>308</v>
          </cell>
          <cell r="I248">
            <v>820</v>
          </cell>
        </row>
        <row r="249">
          <cell r="A249">
            <v>3420</v>
          </cell>
          <cell r="B249">
            <v>9048995</v>
          </cell>
          <cell r="C249" t="str">
            <v>VILLAGE INN</v>
          </cell>
          <cell r="E249">
            <v>1763</v>
          </cell>
          <cell r="F249">
            <v>742</v>
          </cell>
          <cell r="G249">
            <v>511</v>
          </cell>
          <cell r="H249">
            <v>510</v>
          </cell>
        </row>
        <row r="250">
          <cell r="A250">
            <v>3422</v>
          </cell>
          <cell r="B250">
            <v>9056114</v>
          </cell>
          <cell r="C250" t="str">
            <v>BRIDGE HOUSE,</v>
          </cell>
          <cell r="E250">
            <v>738</v>
          </cell>
          <cell r="F250">
            <v>401</v>
          </cell>
          <cell r="G250">
            <v>175</v>
          </cell>
          <cell r="H250">
            <v>162</v>
          </cell>
        </row>
        <row r="251">
          <cell r="A251">
            <v>3422</v>
          </cell>
          <cell r="B251">
            <v>9059008</v>
          </cell>
          <cell r="C251" t="str">
            <v>BRIDGE HOUSE,</v>
          </cell>
          <cell r="E251">
            <v>738</v>
          </cell>
          <cell r="F251">
            <v>401</v>
          </cell>
          <cell r="G251">
            <v>175</v>
          </cell>
          <cell r="H251">
            <v>162</v>
          </cell>
          <cell r="I251">
            <v>820</v>
          </cell>
        </row>
        <row r="252">
          <cell r="A252">
            <v>3424</v>
          </cell>
          <cell r="B252">
            <v>9062297</v>
          </cell>
          <cell r="C252" t="str">
            <v>MR. BILL RYAN,</v>
          </cell>
          <cell r="E252">
            <v>505</v>
          </cell>
          <cell r="F252">
            <v>123</v>
          </cell>
          <cell r="G252">
            <v>299</v>
          </cell>
          <cell r="H252">
            <v>83</v>
          </cell>
        </row>
        <row r="253">
          <cell r="A253">
            <v>3427</v>
          </cell>
          <cell r="B253" t="str">
            <v>0906740X</v>
          </cell>
          <cell r="C253" t="str">
            <v>KENNY'S</v>
          </cell>
          <cell r="E253">
            <v>847</v>
          </cell>
          <cell r="F253">
            <v>358</v>
          </cell>
          <cell r="G253">
            <v>375</v>
          </cell>
          <cell r="H253">
            <v>114</v>
          </cell>
        </row>
        <row r="254">
          <cell r="A254">
            <v>3427</v>
          </cell>
          <cell r="B254">
            <v>9067671</v>
          </cell>
          <cell r="C254" t="str">
            <v>KENNY'S</v>
          </cell>
          <cell r="E254">
            <v>847</v>
          </cell>
          <cell r="F254">
            <v>358</v>
          </cell>
          <cell r="G254">
            <v>375</v>
          </cell>
          <cell r="H254">
            <v>114</v>
          </cell>
        </row>
        <row r="255">
          <cell r="A255">
            <v>20845</v>
          </cell>
          <cell r="B255">
            <v>9035672</v>
          </cell>
          <cell r="C255" t="str">
            <v>TEACH OSTA UI AOGAIN</v>
          </cell>
          <cell r="E255">
            <v>1051</v>
          </cell>
          <cell r="F255">
            <v>236</v>
          </cell>
          <cell r="G255">
            <v>370</v>
          </cell>
          <cell r="H255">
            <v>445</v>
          </cell>
          <cell r="I255">
            <v>820</v>
          </cell>
        </row>
        <row r="256">
          <cell r="A256">
            <v>21085</v>
          </cell>
          <cell r="B256">
            <v>9023003</v>
          </cell>
          <cell r="C256" t="str">
            <v>PEARL'S</v>
          </cell>
          <cell r="E256">
            <v>117</v>
          </cell>
          <cell r="F256">
            <v>32</v>
          </cell>
          <cell r="G256">
            <v>25</v>
          </cell>
          <cell r="H256">
            <v>60</v>
          </cell>
        </row>
        <row r="257">
          <cell r="A257">
            <v>21109</v>
          </cell>
          <cell r="B257">
            <v>9055770</v>
          </cell>
          <cell r="C257" t="str">
            <v>PARIS TEXAS</v>
          </cell>
          <cell r="E257">
            <v>2551</v>
          </cell>
          <cell r="F257">
            <v>737</v>
          </cell>
          <cell r="G257">
            <v>650</v>
          </cell>
          <cell r="H257">
            <v>1164</v>
          </cell>
          <cell r="I257">
            <v>1640</v>
          </cell>
        </row>
        <row r="258">
          <cell r="A258" t="str">
            <v>Additional Accounts</v>
          </cell>
        </row>
        <row r="259">
          <cell r="A259">
            <v>3387</v>
          </cell>
          <cell r="B259">
            <v>9047506</v>
          </cell>
          <cell r="C259" t="str">
            <v>EDWARD LANGTON</v>
          </cell>
          <cell r="E259">
            <v>5115</v>
          </cell>
          <cell r="F259">
            <v>1952</v>
          </cell>
          <cell r="G259">
            <v>1381</v>
          </cell>
          <cell r="H259">
            <v>1782</v>
          </cell>
          <cell r="I259">
            <v>4182</v>
          </cell>
        </row>
        <row r="260">
          <cell r="C260" t="str">
            <v>SPONSORSHIPS</v>
          </cell>
          <cell r="F260" t="e">
            <v>#N/A</v>
          </cell>
          <cell r="G260" t="e">
            <v>#N/A</v>
          </cell>
          <cell r="H260" t="e">
            <v>#N/A</v>
          </cell>
          <cell r="I260">
            <v>2500</v>
          </cell>
        </row>
        <row r="261">
          <cell r="C261" t="str">
            <v>TICKETS</v>
          </cell>
          <cell r="F261" t="e">
            <v>#N/A</v>
          </cell>
          <cell r="G261" t="e">
            <v>#N/A</v>
          </cell>
          <cell r="H261" t="e">
            <v>#N/A</v>
          </cell>
          <cell r="I261">
            <v>3500</v>
          </cell>
        </row>
        <row r="262">
          <cell r="C262" t="str">
            <v>GOODWILL ITEMS</v>
          </cell>
          <cell r="F262" t="e">
            <v>#N/A</v>
          </cell>
          <cell r="G262" t="e">
            <v>#N/A</v>
          </cell>
          <cell r="H262" t="e">
            <v>#N/A</v>
          </cell>
          <cell r="I262">
            <v>2500</v>
          </cell>
        </row>
        <row r="263">
          <cell r="A263">
            <v>2825</v>
          </cell>
          <cell r="B263">
            <v>8221529</v>
          </cell>
          <cell r="C263" t="str">
            <v>YE OLDE DUNGARVAN OA</v>
          </cell>
          <cell r="E263">
            <v>1072</v>
          </cell>
          <cell r="F263">
            <v>454</v>
          </cell>
          <cell r="G263">
            <v>35</v>
          </cell>
          <cell r="H263">
            <v>583</v>
          </cell>
        </row>
        <row r="264">
          <cell r="A264">
            <v>2826</v>
          </cell>
          <cell r="B264">
            <v>8222312</v>
          </cell>
          <cell r="C264" t="str">
            <v>T/A RADLEYS BAR</v>
          </cell>
          <cell r="E264">
            <v>418</v>
          </cell>
          <cell r="F264">
            <v>156</v>
          </cell>
          <cell r="G264">
            <v>11</v>
          </cell>
          <cell r="H264">
            <v>251</v>
          </cell>
        </row>
        <row r="265">
          <cell r="A265">
            <v>2827</v>
          </cell>
          <cell r="B265">
            <v>8222835</v>
          </cell>
          <cell r="C265" t="str">
            <v>MINNIES LOUNGE BAR,</v>
          </cell>
          <cell r="E265">
            <v>937</v>
          </cell>
          <cell r="F265">
            <v>579</v>
          </cell>
          <cell r="G265">
            <v>46</v>
          </cell>
          <cell r="H265">
            <v>312</v>
          </cell>
        </row>
        <row r="266">
          <cell r="A266">
            <v>2840</v>
          </cell>
          <cell r="B266">
            <v>8229007</v>
          </cell>
          <cell r="C266" t="str">
            <v>ORIEL BAR,</v>
          </cell>
          <cell r="E266">
            <v>292</v>
          </cell>
          <cell r="F266">
            <v>184</v>
          </cell>
          <cell r="G266">
            <v>25</v>
          </cell>
          <cell r="H266">
            <v>83</v>
          </cell>
        </row>
        <row r="267">
          <cell r="A267">
            <v>2843</v>
          </cell>
          <cell r="B267">
            <v>8230528</v>
          </cell>
          <cell r="C267" t="str">
            <v>MASTER MCGRATH BAR</v>
          </cell>
          <cell r="E267">
            <v>402</v>
          </cell>
          <cell r="F267">
            <v>306</v>
          </cell>
          <cell r="G267">
            <v>10</v>
          </cell>
          <cell r="H267">
            <v>86</v>
          </cell>
        </row>
        <row r="268">
          <cell r="A268">
            <v>2850</v>
          </cell>
          <cell r="B268" t="str">
            <v>0823647X</v>
          </cell>
          <cell r="C268" t="str">
            <v>CLONEA STRAND HOTEL</v>
          </cell>
          <cell r="E268">
            <v>613</v>
          </cell>
          <cell r="F268">
            <v>332</v>
          </cell>
          <cell r="G268">
            <v>58</v>
          </cell>
          <cell r="H268">
            <v>223</v>
          </cell>
        </row>
        <row r="269">
          <cell r="A269">
            <v>2853</v>
          </cell>
          <cell r="B269">
            <v>8238804</v>
          </cell>
          <cell r="C269" t="str">
            <v>PADDY FOLEYS</v>
          </cell>
          <cell r="E269">
            <v>658</v>
          </cell>
          <cell r="F269">
            <v>409</v>
          </cell>
          <cell r="G269">
            <v>36</v>
          </cell>
          <cell r="H269">
            <v>213</v>
          </cell>
        </row>
        <row r="270">
          <cell r="A270">
            <v>2861</v>
          </cell>
          <cell r="B270">
            <v>8241295</v>
          </cell>
          <cell r="C270" t="str">
            <v>ANCHOR BAR</v>
          </cell>
          <cell r="E270">
            <v>672</v>
          </cell>
          <cell r="F270">
            <v>327</v>
          </cell>
          <cell r="G270">
            <v>34</v>
          </cell>
          <cell r="H270">
            <v>311</v>
          </cell>
        </row>
        <row r="271">
          <cell r="A271">
            <v>2862</v>
          </cell>
          <cell r="B271">
            <v>8241406</v>
          </cell>
          <cell r="C271" t="str">
            <v>T/A THE PARISH INN</v>
          </cell>
          <cell r="E271">
            <v>713</v>
          </cell>
          <cell r="F271">
            <v>384</v>
          </cell>
          <cell r="G271">
            <v>33</v>
          </cell>
          <cell r="H271">
            <v>296</v>
          </cell>
        </row>
        <row r="272">
          <cell r="A272">
            <v>2866</v>
          </cell>
          <cell r="B272" t="str">
            <v>0824250X</v>
          </cell>
          <cell r="C272" t="str">
            <v>THE ENTERPRISE BARS</v>
          </cell>
          <cell r="E272">
            <v>474</v>
          </cell>
          <cell r="F272">
            <v>340</v>
          </cell>
          <cell r="G272">
            <v>10</v>
          </cell>
          <cell r="H272">
            <v>124</v>
          </cell>
        </row>
        <row r="273">
          <cell r="A273">
            <v>2867</v>
          </cell>
          <cell r="B273" t="str">
            <v>0824653X</v>
          </cell>
          <cell r="C273" t="str">
            <v>THE TUDOR HOUSE,</v>
          </cell>
          <cell r="E273">
            <v>947</v>
          </cell>
          <cell r="F273">
            <v>689</v>
          </cell>
          <cell r="G273">
            <v>47</v>
          </cell>
          <cell r="H273">
            <v>211</v>
          </cell>
        </row>
        <row r="274">
          <cell r="A274">
            <v>2868</v>
          </cell>
          <cell r="B274">
            <v>8247226</v>
          </cell>
          <cell r="C274" t="str">
            <v>THE LADY BELLE,</v>
          </cell>
          <cell r="E274">
            <v>672</v>
          </cell>
          <cell r="F274">
            <v>439</v>
          </cell>
          <cell r="G274">
            <v>36</v>
          </cell>
          <cell r="H274">
            <v>197</v>
          </cell>
        </row>
        <row r="275">
          <cell r="A275">
            <v>2870</v>
          </cell>
          <cell r="B275">
            <v>8221715</v>
          </cell>
          <cell r="C275" t="str">
            <v>MICHAEL O'DONNELL,</v>
          </cell>
          <cell r="E275">
            <v>749</v>
          </cell>
          <cell r="F275">
            <v>311</v>
          </cell>
          <cell r="G275">
            <v>23</v>
          </cell>
          <cell r="H275">
            <v>415</v>
          </cell>
        </row>
        <row r="276">
          <cell r="A276">
            <v>2871</v>
          </cell>
          <cell r="B276">
            <v>8247455</v>
          </cell>
          <cell r="C276" t="str">
            <v>THE MOORINGS</v>
          </cell>
          <cell r="E276">
            <v>805</v>
          </cell>
          <cell r="F276">
            <v>420</v>
          </cell>
          <cell r="G276">
            <v>66</v>
          </cell>
          <cell r="H276">
            <v>319</v>
          </cell>
        </row>
        <row r="277">
          <cell r="A277">
            <v>2873</v>
          </cell>
          <cell r="B277">
            <v>8251452</v>
          </cell>
          <cell r="C277" t="str">
            <v>AN POC AR BUILE</v>
          </cell>
          <cell r="E277">
            <v>779</v>
          </cell>
          <cell r="F277">
            <v>262</v>
          </cell>
          <cell r="G277">
            <v>28</v>
          </cell>
          <cell r="H277">
            <v>489</v>
          </cell>
        </row>
        <row r="278">
          <cell r="A278">
            <v>2880</v>
          </cell>
          <cell r="B278">
            <v>8262454</v>
          </cell>
          <cell r="C278" t="str">
            <v>T/A HIDDEN INN</v>
          </cell>
          <cell r="E278">
            <v>734</v>
          </cell>
          <cell r="F278">
            <v>354</v>
          </cell>
          <cell r="G278">
            <v>123</v>
          </cell>
          <cell r="H278">
            <v>257</v>
          </cell>
        </row>
        <row r="279">
          <cell r="A279">
            <v>2887</v>
          </cell>
          <cell r="B279">
            <v>8264201</v>
          </cell>
          <cell r="C279" t="str">
            <v>DECLAN WALSH</v>
          </cell>
          <cell r="E279">
            <v>215</v>
          </cell>
          <cell r="F279">
            <v>182</v>
          </cell>
          <cell r="G279">
            <v>6</v>
          </cell>
          <cell r="H279">
            <v>27</v>
          </cell>
        </row>
        <row r="280">
          <cell r="A280">
            <v>2889</v>
          </cell>
          <cell r="B280">
            <v>8268444</v>
          </cell>
          <cell r="C280" t="str">
            <v>THE MARINE BAR</v>
          </cell>
          <cell r="E280">
            <v>432</v>
          </cell>
          <cell r="F280">
            <v>295</v>
          </cell>
          <cell r="G280">
            <v>36</v>
          </cell>
          <cell r="H280">
            <v>101</v>
          </cell>
        </row>
        <row r="281">
          <cell r="A281">
            <v>2898</v>
          </cell>
          <cell r="B281">
            <v>8276528</v>
          </cell>
          <cell r="C281" t="str">
            <v>JOHN DUNFORD,</v>
          </cell>
          <cell r="E281">
            <v>456</v>
          </cell>
          <cell r="F281">
            <v>209</v>
          </cell>
          <cell r="G281">
            <v>14</v>
          </cell>
          <cell r="H281">
            <v>233</v>
          </cell>
        </row>
        <row r="282">
          <cell r="A282">
            <v>2899</v>
          </cell>
          <cell r="B282">
            <v>8277532</v>
          </cell>
          <cell r="C282" t="str">
            <v>THOMAS DUNNE,</v>
          </cell>
          <cell r="E282">
            <v>166</v>
          </cell>
          <cell r="F282">
            <v>120</v>
          </cell>
          <cell r="G282">
            <v>0</v>
          </cell>
          <cell r="H282">
            <v>46</v>
          </cell>
        </row>
        <row r="283">
          <cell r="A283">
            <v>2940</v>
          </cell>
          <cell r="B283">
            <v>8431892</v>
          </cell>
          <cell r="C283" t="str">
            <v>THE OLD HOUSE</v>
          </cell>
          <cell r="E283">
            <v>517</v>
          </cell>
          <cell r="F283">
            <v>186</v>
          </cell>
          <cell r="G283">
            <v>145</v>
          </cell>
          <cell r="H283">
            <v>186</v>
          </cell>
        </row>
        <row r="284">
          <cell r="A284">
            <v>3095</v>
          </cell>
          <cell r="B284">
            <v>8725454</v>
          </cell>
          <cell r="C284" t="str">
            <v>T/A THE CROSS</v>
          </cell>
          <cell r="E284">
            <v>398</v>
          </cell>
          <cell r="F284">
            <v>215</v>
          </cell>
          <cell r="G284">
            <v>28</v>
          </cell>
          <cell r="H284">
            <v>155</v>
          </cell>
          <cell r="I284">
            <v>164</v>
          </cell>
        </row>
        <row r="285">
          <cell r="A285">
            <v>3124</v>
          </cell>
          <cell r="B285" t="str">
            <v>0874050X</v>
          </cell>
          <cell r="C285" t="str">
            <v>BRENNAN'S</v>
          </cell>
          <cell r="E285">
            <v>585</v>
          </cell>
          <cell r="F285">
            <v>268</v>
          </cell>
          <cell r="G285">
            <v>62</v>
          </cell>
          <cell r="H285">
            <v>255</v>
          </cell>
          <cell r="I285">
            <v>410</v>
          </cell>
        </row>
        <row r="286">
          <cell r="A286">
            <v>3125</v>
          </cell>
          <cell r="B286">
            <v>8758913</v>
          </cell>
          <cell r="C286" t="str">
            <v>THE COACHMANS (SHANA</v>
          </cell>
          <cell r="E286">
            <v>1496</v>
          </cell>
          <cell r="F286">
            <v>894</v>
          </cell>
          <cell r="G286">
            <v>207</v>
          </cell>
          <cell r="H286">
            <v>395</v>
          </cell>
          <cell r="I286">
            <v>1640</v>
          </cell>
        </row>
        <row r="287">
          <cell r="A287">
            <v>3127</v>
          </cell>
          <cell r="B287" t="str">
            <v>0874436X</v>
          </cell>
          <cell r="C287" t="str">
            <v>GLEESONS BAR</v>
          </cell>
          <cell r="E287">
            <v>764</v>
          </cell>
          <cell r="F287">
            <v>325</v>
          </cell>
          <cell r="G287">
            <v>38</v>
          </cell>
          <cell r="H287">
            <v>401</v>
          </cell>
          <cell r="I287">
            <v>2050</v>
          </cell>
        </row>
        <row r="288">
          <cell r="A288">
            <v>3128</v>
          </cell>
          <cell r="B288">
            <v>8742200</v>
          </cell>
          <cell r="C288" t="str">
            <v>T/A KITTY KIELY'S</v>
          </cell>
          <cell r="E288">
            <v>395</v>
          </cell>
          <cell r="F288">
            <v>242</v>
          </cell>
          <cell r="G288">
            <v>15</v>
          </cell>
          <cell r="H288">
            <v>138</v>
          </cell>
        </row>
        <row r="289">
          <cell r="A289">
            <v>3131</v>
          </cell>
          <cell r="B289">
            <v>8742979</v>
          </cell>
          <cell r="C289" t="str">
            <v>CLONMEL ARMS HOTEL,</v>
          </cell>
          <cell r="E289">
            <v>1491</v>
          </cell>
          <cell r="F289">
            <v>548</v>
          </cell>
          <cell r="G289">
            <v>220</v>
          </cell>
          <cell r="H289">
            <v>723</v>
          </cell>
          <cell r="I289">
            <v>1640</v>
          </cell>
        </row>
        <row r="290">
          <cell r="A290">
            <v>3132</v>
          </cell>
          <cell r="B290">
            <v>8742901</v>
          </cell>
          <cell r="C290" t="str">
            <v>T/A SOUTH TIPPERARY</v>
          </cell>
          <cell r="E290">
            <v>193</v>
          </cell>
          <cell r="F290">
            <v>118</v>
          </cell>
          <cell r="G290">
            <v>26</v>
          </cell>
          <cell r="H290">
            <v>49</v>
          </cell>
        </row>
        <row r="291">
          <cell r="A291">
            <v>3138</v>
          </cell>
          <cell r="B291">
            <v>8743223</v>
          </cell>
          <cell r="C291" t="str">
            <v>T/A JOHN MORAN</v>
          </cell>
          <cell r="E291">
            <v>664</v>
          </cell>
          <cell r="F291">
            <v>381</v>
          </cell>
          <cell r="G291">
            <v>61</v>
          </cell>
          <cell r="H291">
            <v>222</v>
          </cell>
        </row>
        <row r="292">
          <cell r="A292">
            <v>3139</v>
          </cell>
          <cell r="B292">
            <v>8743150</v>
          </cell>
          <cell r="C292" t="str">
            <v>HILLVIEW PITCH &amp; PUT</v>
          </cell>
          <cell r="E292">
            <v>141</v>
          </cell>
          <cell r="F292">
            <v>59</v>
          </cell>
          <cell r="G292">
            <v>24</v>
          </cell>
          <cell r="H292">
            <v>58</v>
          </cell>
        </row>
        <row r="293">
          <cell r="A293">
            <v>3148</v>
          </cell>
          <cell r="B293">
            <v>8759154</v>
          </cell>
          <cell r="C293" t="str">
            <v>T/A MULDOONS</v>
          </cell>
          <cell r="E293">
            <v>89</v>
          </cell>
          <cell r="F293">
            <v>26</v>
          </cell>
          <cell r="G293">
            <v>13</v>
          </cell>
          <cell r="H293">
            <v>50</v>
          </cell>
        </row>
        <row r="294">
          <cell r="A294">
            <v>3149</v>
          </cell>
          <cell r="B294">
            <v>8757909</v>
          </cell>
          <cell r="C294" t="str">
            <v>T/A KATE RYANS</v>
          </cell>
          <cell r="E294">
            <v>1231</v>
          </cell>
          <cell r="F294">
            <v>555</v>
          </cell>
          <cell r="G294">
            <v>204</v>
          </cell>
          <cell r="H294">
            <v>472</v>
          </cell>
        </row>
        <row r="295">
          <cell r="A295">
            <v>3150</v>
          </cell>
          <cell r="B295">
            <v>8749604</v>
          </cell>
          <cell r="C295" t="str">
            <v>MULCAHY CLONMEL LTD</v>
          </cell>
          <cell r="E295">
            <v>3709</v>
          </cell>
          <cell r="F295">
            <v>1342</v>
          </cell>
          <cell r="G295">
            <v>329</v>
          </cell>
          <cell r="H295">
            <v>2038</v>
          </cell>
          <cell r="I295">
            <v>3280</v>
          </cell>
        </row>
        <row r="296">
          <cell r="A296">
            <v>3153</v>
          </cell>
          <cell r="B296">
            <v>8751021</v>
          </cell>
          <cell r="C296" t="str">
            <v>LONERGAN CLONMEL LIM</v>
          </cell>
          <cell r="E296">
            <v>960</v>
          </cell>
          <cell r="F296">
            <v>588</v>
          </cell>
          <cell r="G296">
            <v>83</v>
          </cell>
          <cell r="H296">
            <v>289</v>
          </cell>
          <cell r="I296">
            <v>2050</v>
          </cell>
        </row>
        <row r="297">
          <cell r="A297">
            <v>3154</v>
          </cell>
          <cell r="B297" t="str">
            <v>0875117X</v>
          </cell>
          <cell r="C297" t="str">
            <v>T/A MAGNERS</v>
          </cell>
          <cell r="E297">
            <v>354</v>
          </cell>
          <cell r="F297">
            <v>280</v>
          </cell>
          <cell r="G297">
            <v>24</v>
          </cell>
          <cell r="H297">
            <v>50</v>
          </cell>
        </row>
        <row r="298">
          <cell r="A298">
            <v>3156</v>
          </cell>
          <cell r="B298">
            <v>8752982</v>
          </cell>
          <cell r="C298" t="str">
            <v>T/A GOLDEN HARP BAR</v>
          </cell>
          <cell r="E298">
            <v>563</v>
          </cell>
          <cell r="F298">
            <v>268</v>
          </cell>
          <cell r="G298">
            <v>82</v>
          </cell>
          <cell r="H298">
            <v>213</v>
          </cell>
        </row>
        <row r="299">
          <cell r="A299">
            <v>3159</v>
          </cell>
          <cell r="B299">
            <v>8753555</v>
          </cell>
          <cell r="C299" t="str">
            <v>T/A BARRY'S</v>
          </cell>
          <cell r="E299">
            <v>1238</v>
          </cell>
          <cell r="F299">
            <v>417</v>
          </cell>
          <cell r="G299">
            <v>142</v>
          </cell>
          <cell r="H299">
            <v>679</v>
          </cell>
        </row>
        <row r="300">
          <cell r="A300">
            <v>3160</v>
          </cell>
          <cell r="B300">
            <v>8744963</v>
          </cell>
          <cell r="C300" t="str">
            <v>T/A EMIGRANTS REST</v>
          </cell>
          <cell r="E300">
            <v>573</v>
          </cell>
          <cell r="F300">
            <v>369</v>
          </cell>
          <cell r="G300">
            <v>26</v>
          </cell>
          <cell r="H300">
            <v>178</v>
          </cell>
        </row>
        <row r="301">
          <cell r="A301">
            <v>3163</v>
          </cell>
          <cell r="B301">
            <v>8749965</v>
          </cell>
          <cell r="C301" t="str">
            <v>T/A TOBINS</v>
          </cell>
          <cell r="E301">
            <v>457</v>
          </cell>
          <cell r="F301">
            <v>253</v>
          </cell>
          <cell r="G301">
            <v>52</v>
          </cell>
          <cell r="H301">
            <v>152</v>
          </cell>
        </row>
        <row r="302">
          <cell r="A302">
            <v>3166</v>
          </cell>
          <cell r="B302">
            <v>8754357</v>
          </cell>
          <cell r="C302" t="str">
            <v>PHIL CARROLLS</v>
          </cell>
          <cell r="E302">
            <v>880</v>
          </cell>
          <cell r="F302">
            <v>527</v>
          </cell>
          <cell r="G302">
            <v>34</v>
          </cell>
          <cell r="H302">
            <v>319</v>
          </cell>
        </row>
        <row r="303">
          <cell r="A303">
            <v>3168</v>
          </cell>
          <cell r="B303">
            <v>8755000</v>
          </cell>
          <cell r="C303" t="str">
            <v>RAILWAY BAR,</v>
          </cell>
          <cell r="E303">
            <v>262</v>
          </cell>
          <cell r="F303">
            <v>191</v>
          </cell>
          <cell r="G303">
            <v>30</v>
          </cell>
          <cell r="H303">
            <v>41</v>
          </cell>
        </row>
        <row r="304">
          <cell r="A304">
            <v>3173</v>
          </cell>
          <cell r="B304">
            <v>8743339</v>
          </cell>
          <cell r="C304" t="str">
            <v>SEAN TIERNEY LTD</v>
          </cell>
          <cell r="E304">
            <v>815</v>
          </cell>
          <cell r="F304">
            <v>381</v>
          </cell>
          <cell r="G304">
            <v>101</v>
          </cell>
          <cell r="H304">
            <v>333</v>
          </cell>
        </row>
        <row r="305">
          <cell r="A305">
            <v>3174</v>
          </cell>
          <cell r="B305">
            <v>8757755</v>
          </cell>
          <cell r="C305" t="str">
            <v>PIPER INN</v>
          </cell>
          <cell r="E305">
            <v>441</v>
          </cell>
          <cell r="F305">
            <v>297</v>
          </cell>
          <cell r="G305">
            <v>31</v>
          </cell>
          <cell r="H305">
            <v>113</v>
          </cell>
        </row>
        <row r="306">
          <cell r="A306">
            <v>3188</v>
          </cell>
          <cell r="B306">
            <v>8768390</v>
          </cell>
          <cell r="C306" t="str">
            <v>NAGLES BAR,</v>
          </cell>
          <cell r="E306">
            <v>684</v>
          </cell>
          <cell r="F306">
            <v>359</v>
          </cell>
          <cell r="G306">
            <v>73</v>
          </cell>
          <cell r="H306">
            <v>252</v>
          </cell>
        </row>
        <row r="307">
          <cell r="A307">
            <v>3190</v>
          </cell>
          <cell r="B307">
            <v>8769001</v>
          </cell>
          <cell r="C307" t="str">
            <v>MR CYRIL ROBINSON,</v>
          </cell>
          <cell r="E307">
            <v>542</v>
          </cell>
          <cell r="F307">
            <v>352</v>
          </cell>
          <cell r="G307">
            <v>58</v>
          </cell>
          <cell r="H307">
            <v>132</v>
          </cell>
        </row>
        <row r="308">
          <cell r="A308">
            <v>4365</v>
          </cell>
          <cell r="B308">
            <v>11055804</v>
          </cell>
          <cell r="C308" t="str">
            <v>THE CATS</v>
          </cell>
          <cell r="E308">
            <v>322</v>
          </cell>
          <cell r="F308">
            <v>255</v>
          </cell>
          <cell r="G308">
            <v>11</v>
          </cell>
          <cell r="H308">
            <v>56</v>
          </cell>
        </row>
        <row r="309">
          <cell r="A309">
            <v>4368</v>
          </cell>
          <cell r="B309">
            <v>11067659</v>
          </cell>
          <cell r="C309" t="str">
            <v>THE SPORTSMAN'S INN,</v>
          </cell>
          <cell r="E309">
            <v>305</v>
          </cell>
          <cell r="F309">
            <v>226</v>
          </cell>
          <cell r="G309">
            <v>19</v>
          </cell>
          <cell r="H309">
            <v>60</v>
          </cell>
          <cell r="I309">
            <v>820</v>
          </cell>
        </row>
        <row r="310">
          <cell r="A310">
            <v>4369</v>
          </cell>
          <cell r="B310">
            <v>11060026</v>
          </cell>
          <cell r="C310" t="str">
            <v>T/A BLACKWATER HOUSE</v>
          </cell>
          <cell r="E310">
            <v>566</v>
          </cell>
          <cell r="F310">
            <v>298</v>
          </cell>
          <cell r="G310">
            <v>13</v>
          </cell>
          <cell r="H310">
            <v>255</v>
          </cell>
        </row>
        <row r="311">
          <cell r="A311">
            <v>4372</v>
          </cell>
          <cell r="B311">
            <v>11057009</v>
          </cell>
          <cell r="C311" t="str">
            <v>RAILWAY BAR</v>
          </cell>
          <cell r="E311">
            <v>519</v>
          </cell>
          <cell r="F311">
            <v>352</v>
          </cell>
          <cell r="G311">
            <v>48</v>
          </cell>
          <cell r="H311">
            <v>119</v>
          </cell>
        </row>
        <row r="312">
          <cell r="A312">
            <v>9814</v>
          </cell>
          <cell r="B312">
            <v>8746621</v>
          </cell>
          <cell r="C312" t="str">
            <v>MR BUMBLES RESTAURAN</v>
          </cell>
          <cell r="E312">
            <v>42</v>
          </cell>
          <cell r="F312">
            <v>22</v>
          </cell>
          <cell r="G312">
            <v>0</v>
          </cell>
          <cell r="H312">
            <v>20</v>
          </cell>
        </row>
        <row r="313">
          <cell r="A313">
            <v>9948</v>
          </cell>
          <cell r="B313" t="str">
            <v>0875666X</v>
          </cell>
          <cell r="C313" t="str">
            <v>MURPHYS</v>
          </cell>
          <cell r="E313">
            <v>385</v>
          </cell>
          <cell r="F313">
            <v>202</v>
          </cell>
          <cell r="G313">
            <v>27</v>
          </cell>
          <cell r="H313">
            <v>156</v>
          </cell>
        </row>
        <row r="314">
          <cell r="A314">
            <v>20087</v>
          </cell>
          <cell r="B314">
            <v>8755604</v>
          </cell>
          <cell r="C314" t="str">
            <v>T/A POWERS</v>
          </cell>
          <cell r="E314">
            <v>474</v>
          </cell>
          <cell r="F314">
            <v>258</v>
          </cell>
          <cell r="G314">
            <v>58</v>
          </cell>
          <cell r="H314">
            <v>158</v>
          </cell>
        </row>
        <row r="315">
          <cell r="A315">
            <v>20103</v>
          </cell>
          <cell r="B315">
            <v>8753725</v>
          </cell>
          <cell r="C315" t="str">
            <v>COUNTY HOTEL</v>
          </cell>
          <cell r="E315">
            <v>1134</v>
          </cell>
          <cell r="F315">
            <v>803</v>
          </cell>
          <cell r="G315">
            <v>107</v>
          </cell>
          <cell r="H315">
            <v>224</v>
          </cell>
        </row>
        <row r="316">
          <cell r="A316">
            <v>20162</v>
          </cell>
          <cell r="B316">
            <v>8751269</v>
          </cell>
          <cell r="C316" t="str">
            <v>THE LOCAL BAR,</v>
          </cell>
          <cell r="E316">
            <v>1198</v>
          </cell>
          <cell r="F316">
            <v>538</v>
          </cell>
          <cell r="G316">
            <v>168</v>
          </cell>
          <cell r="H316">
            <v>492</v>
          </cell>
          <cell r="I316">
            <v>2050</v>
          </cell>
        </row>
        <row r="317">
          <cell r="A317">
            <v>20531</v>
          </cell>
          <cell r="B317">
            <v>8223076</v>
          </cell>
          <cell r="C317" t="str">
            <v>THE PARK HOTEL</v>
          </cell>
          <cell r="E317">
            <v>1165</v>
          </cell>
          <cell r="F317">
            <v>625</v>
          </cell>
          <cell r="G317">
            <v>102</v>
          </cell>
          <cell r="H317">
            <v>438</v>
          </cell>
        </row>
        <row r="318">
          <cell r="A318">
            <v>20606</v>
          </cell>
          <cell r="B318">
            <v>8585105</v>
          </cell>
          <cell r="C318" t="str">
            <v>T/A AN BEAL BOCHT</v>
          </cell>
          <cell r="E318">
            <v>506</v>
          </cell>
          <cell r="F318">
            <v>213</v>
          </cell>
          <cell r="G318">
            <v>58</v>
          </cell>
          <cell r="H318">
            <v>235</v>
          </cell>
        </row>
        <row r="319">
          <cell r="A319">
            <v>20616</v>
          </cell>
          <cell r="B319">
            <v>8758212</v>
          </cell>
          <cell r="C319" t="str">
            <v>RYAN'S</v>
          </cell>
          <cell r="E319">
            <v>573</v>
          </cell>
          <cell r="F319">
            <v>452</v>
          </cell>
          <cell r="G319">
            <v>43</v>
          </cell>
          <cell r="H319">
            <v>78</v>
          </cell>
        </row>
        <row r="320">
          <cell r="A320">
            <v>20726</v>
          </cell>
          <cell r="B320">
            <v>8271577</v>
          </cell>
          <cell r="C320" t="str">
            <v>DUNGARVAN MEN'S CLUB</v>
          </cell>
          <cell r="E320">
            <v>31</v>
          </cell>
          <cell r="F320">
            <v>22</v>
          </cell>
          <cell r="G320">
            <v>0</v>
          </cell>
          <cell r="H320">
            <v>9</v>
          </cell>
        </row>
        <row r="321">
          <cell r="A321">
            <v>20952</v>
          </cell>
          <cell r="B321">
            <v>8752974</v>
          </cell>
          <cell r="C321" t="str">
            <v>T/A THE MUSIC FACTOR</v>
          </cell>
          <cell r="E321">
            <v>26</v>
          </cell>
          <cell r="F321">
            <v>11</v>
          </cell>
          <cell r="G321">
            <v>4</v>
          </cell>
          <cell r="H321">
            <v>11</v>
          </cell>
        </row>
        <row r="322">
          <cell r="A322">
            <v>21001</v>
          </cell>
          <cell r="B322">
            <v>8247269</v>
          </cell>
          <cell r="C322" t="str">
            <v>DAVITTS</v>
          </cell>
          <cell r="E322">
            <v>114</v>
          </cell>
          <cell r="F322">
            <v>47</v>
          </cell>
          <cell r="G322">
            <v>6</v>
          </cell>
          <cell r="H322">
            <v>61</v>
          </cell>
        </row>
        <row r="323">
          <cell r="A323">
            <v>21096</v>
          </cell>
          <cell r="B323">
            <v>8252513</v>
          </cell>
          <cell r="C323" t="str">
            <v>T/A MOUNTAIN BAR</v>
          </cell>
          <cell r="E323">
            <v>347</v>
          </cell>
          <cell r="F323">
            <v>253</v>
          </cell>
          <cell r="G323">
            <v>39</v>
          </cell>
          <cell r="H323">
            <v>55</v>
          </cell>
        </row>
        <row r="324">
          <cell r="A324">
            <v>21104</v>
          </cell>
          <cell r="B324">
            <v>8273650</v>
          </cell>
          <cell r="C324" t="str">
            <v>T/A JOHN PAUL'S</v>
          </cell>
          <cell r="E324">
            <v>208</v>
          </cell>
          <cell r="F324">
            <v>124</v>
          </cell>
          <cell r="G324">
            <v>10</v>
          </cell>
          <cell r="H324">
            <v>74</v>
          </cell>
        </row>
        <row r="325">
          <cell r="A325">
            <v>25019</v>
          </cell>
          <cell r="B325">
            <v>8223750</v>
          </cell>
          <cell r="C325" t="str">
            <v>T/A KEREEN LOUNGE</v>
          </cell>
          <cell r="E325">
            <v>194</v>
          </cell>
          <cell r="F325">
            <v>147</v>
          </cell>
          <cell r="G325">
            <v>22</v>
          </cell>
          <cell r="H325">
            <v>25</v>
          </cell>
        </row>
        <row r="326">
          <cell r="A326">
            <v>25098</v>
          </cell>
          <cell r="B326">
            <v>11061804</v>
          </cell>
          <cell r="C326" t="str">
            <v>CENTRAL BAR,</v>
          </cell>
          <cell r="E326">
            <v>524</v>
          </cell>
          <cell r="F326">
            <v>306</v>
          </cell>
          <cell r="G326">
            <v>28</v>
          </cell>
          <cell r="H326">
            <v>190</v>
          </cell>
        </row>
        <row r="327">
          <cell r="A327">
            <v>25221</v>
          </cell>
          <cell r="B327">
            <v>11060204</v>
          </cell>
          <cell r="C327" t="str">
            <v>RICHMOND HOUSE,</v>
          </cell>
          <cell r="E327">
            <v>25</v>
          </cell>
          <cell r="F327">
            <v>14</v>
          </cell>
          <cell r="G327">
            <v>0</v>
          </cell>
          <cell r="H327">
            <v>11</v>
          </cell>
        </row>
        <row r="328">
          <cell r="A328" t="str">
            <v>Additional Accounts</v>
          </cell>
        </row>
        <row r="329">
          <cell r="A329">
            <v>2869</v>
          </cell>
          <cell r="B329">
            <v>8247250</v>
          </cell>
          <cell r="C329" t="str">
            <v>LAWLORS HOTEL</v>
          </cell>
          <cell r="E329">
            <v>2104</v>
          </cell>
          <cell r="F329">
            <v>892</v>
          </cell>
          <cell r="G329">
            <v>142</v>
          </cell>
          <cell r="H329">
            <v>1070</v>
          </cell>
          <cell r="I329">
            <v>6150</v>
          </cell>
        </row>
        <row r="330">
          <cell r="A330">
            <v>3147</v>
          </cell>
          <cell r="B330">
            <v>8748586</v>
          </cell>
          <cell r="C330" t="str">
            <v>HEARNS HOTEL</v>
          </cell>
          <cell r="E330">
            <v>933</v>
          </cell>
          <cell r="F330">
            <v>424</v>
          </cell>
          <cell r="G330">
            <v>137</v>
          </cell>
          <cell r="H330">
            <v>372</v>
          </cell>
          <cell r="I330">
            <v>2460</v>
          </cell>
        </row>
        <row r="331">
          <cell r="A331">
            <v>3157</v>
          </cell>
          <cell r="B331">
            <v>8752354</v>
          </cell>
          <cell r="C331" t="str">
            <v>HOTEL MINELLA</v>
          </cell>
          <cell r="E331">
            <v>696</v>
          </cell>
          <cell r="F331">
            <v>302</v>
          </cell>
          <cell r="G331">
            <v>103</v>
          </cell>
          <cell r="H331">
            <v>291</v>
          </cell>
          <cell r="I331">
            <v>1230</v>
          </cell>
        </row>
        <row r="332">
          <cell r="A332">
            <v>2867</v>
          </cell>
          <cell r="B332" t="str">
            <v>0824653x</v>
          </cell>
          <cell r="C332" t="str">
            <v>TUDOR HOUSE</v>
          </cell>
          <cell r="E332">
            <v>947</v>
          </cell>
          <cell r="F332">
            <v>689</v>
          </cell>
          <cell r="G332">
            <v>47</v>
          </cell>
          <cell r="H332">
            <v>211</v>
          </cell>
          <cell r="I332">
            <v>810</v>
          </cell>
        </row>
        <row r="333">
          <cell r="C333" t="str">
            <v>SPONSORSHIPS</v>
          </cell>
          <cell r="F333" t="e">
            <v>#N/A</v>
          </cell>
          <cell r="G333" t="e">
            <v>#N/A</v>
          </cell>
          <cell r="H333" t="e">
            <v>#N/A</v>
          </cell>
          <cell r="I333">
            <v>2050</v>
          </cell>
        </row>
        <row r="334">
          <cell r="C334" t="str">
            <v>TICKETS</v>
          </cell>
          <cell r="F334" t="e">
            <v>#N/A</v>
          </cell>
          <cell r="G334" t="e">
            <v>#N/A</v>
          </cell>
          <cell r="H334" t="e">
            <v>#N/A</v>
          </cell>
          <cell r="I334">
            <v>1500</v>
          </cell>
        </row>
        <row r="335">
          <cell r="C335" t="str">
            <v>GOODWILL ITEMS</v>
          </cell>
          <cell r="F335" t="e">
            <v>#N/A</v>
          </cell>
          <cell r="G335" t="e">
            <v>#N/A</v>
          </cell>
          <cell r="H335" t="e">
            <v>#N/A</v>
          </cell>
          <cell r="I335">
            <v>1500</v>
          </cell>
        </row>
        <row r="336">
          <cell r="A336">
            <v>2646</v>
          </cell>
          <cell r="B336">
            <v>7928254</v>
          </cell>
          <cell r="C336" t="str">
            <v>THE BALLYCARNEY INN</v>
          </cell>
          <cell r="E336">
            <v>545</v>
          </cell>
          <cell r="F336">
            <v>383</v>
          </cell>
          <cell r="G336">
            <v>60</v>
          </cell>
          <cell r="H336">
            <v>102</v>
          </cell>
        </row>
        <row r="337">
          <cell r="A337">
            <v>2649</v>
          </cell>
          <cell r="B337">
            <v>7934653</v>
          </cell>
          <cell r="C337" t="str">
            <v>T/A THE BORO INN</v>
          </cell>
          <cell r="E337">
            <v>1044</v>
          </cell>
          <cell r="F337">
            <v>342</v>
          </cell>
          <cell r="G337">
            <v>193</v>
          </cell>
          <cell r="H337">
            <v>509</v>
          </cell>
        </row>
        <row r="338">
          <cell r="A338">
            <v>2649</v>
          </cell>
          <cell r="B338">
            <v>7934661</v>
          </cell>
          <cell r="C338" t="str">
            <v>T/A THE BORO INN</v>
          </cell>
          <cell r="E338">
            <v>1044</v>
          </cell>
          <cell r="F338">
            <v>342</v>
          </cell>
          <cell r="G338">
            <v>193</v>
          </cell>
          <cell r="H338">
            <v>509</v>
          </cell>
        </row>
        <row r="339">
          <cell r="A339">
            <v>2649</v>
          </cell>
          <cell r="B339" t="str">
            <v>0793467X</v>
          </cell>
          <cell r="C339" t="str">
            <v>T/A THE BORO INN</v>
          </cell>
          <cell r="E339">
            <v>1044</v>
          </cell>
          <cell r="F339">
            <v>342</v>
          </cell>
          <cell r="G339">
            <v>193</v>
          </cell>
          <cell r="H339">
            <v>509</v>
          </cell>
          <cell r="I339">
            <v>3280</v>
          </cell>
        </row>
        <row r="340">
          <cell r="A340">
            <v>2662</v>
          </cell>
          <cell r="B340">
            <v>7949014</v>
          </cell>
          <cell r="C340" t="str">
            <v>T/A LARRY FURLONG</v>
          </cell>
          <cell r="E340">
            <v>398</v>
          </cell>
          <cell r="F340">
            <v>94</v>
          </cell>
          <cell r="G340">
            <v>55</v>
          </cell>
          <cell r="H340">
            <v>249</v>
          </cell>
        </row>
        <row r="341">
          <cell r="A341">
            <v>2664</v>
          </cell>
          <cell r="B341">
            <v>7952562</v>
          </cell>
          <cell r="C341" t="str">
            <v>T/A THE SHIP</v>
          </cell>
          <cell r="E341">
            <v>849</v>
          </cell>
          <cell r="F341">
            <v>223</v>
          </cell>
          <cell r="G341">
            <v>142</v>
          </cell>
          <cell r="H341">
            <v>484</v>
          </cell>
        </row>
        <row r="342">
          <cell r="A342">
            <v>2677</v>
          </cell>
          <cell r="B342">
            <v>7960859</v>
          </cell>
          <cell r="C342" t="str">
            <v>T/A PAULINE'S BAR</v>
          </cell>
          <cell r="E342">
            <v>771</v>
          </cell>
          <cell r="F342">
            <v>422</v>
          </cell>
          <cell r="G342">
            <v>145</v>
          </cell>
          <cell r="H342">
            <v>204</v>
          </cell>
        </row>
        <row r="343">
          <cell r="A343">
            <v>2678</v>
          </cell>
          <cell r="B343" t="str">
            <v>0796188X</v>
          </cell>
          <cell r="C343" t="str">
            <v>MR.M.PRENDERGAST,</v>
          </cell>
          <cell r="E343">
            <v>618</v>
          </cell>
          <cell r="F343">
            <v>295</v>
          </cell>
          <cell r="G343">
            <v>88</v>
          </cell>
          <cell r="H343">
            <v>235</v>
          </cell>
        </row>
        <row r="344">
          <cell r="A344">
            <v>2680</v>
          </cell>
          <cell r="B344">
            <v>7945299</v>
          </cell>
          <cell r="C344" t="str">
            <v>T/A HOTEL NEW ROSS</v>
          </cell>
          <cell r="E344">
            <v>759</v>
          </cell>
          <cell r="F344">
            <v>137</v>
          </cell>
          <cell r="G344">
            <v>106</v>
          </cell>
          <cell r="H344">
            <v>516</v>
          </cell>
          <cell r="I344">
            <v>1476</v>
          </cell>
        </row>
        <row r="345">
          <cell r="A345">
            <v>2681</v>
          </cell>
          <cell r="B345">
            <v>7965001</v>
          </cell>
          <cell r="C345" t="str">
            <v>THE MARINERS INN</v>
          </cell>
          <cell r="E345">
            <v>214</v>
          </cell>
          <cell r="F345">
            <v>112</v>
          </cell>
          <cell r="G345">
            <v>46</v>
          </cell>
          <cell r="H345">
            <v>56</v>
          </cell>
          <cell r="I345">
            <v>820</v>
          </cell>
        </row>
        <row r="346">
          <cell r="A346">
            <v>2684</v>
          </cell>
          <cell r="B346">
            <v>7966504</v>
          </cell>
          <cell r="C346" t="str">
            <v>WILLIAM WHELAN</v>
          </cell>
          <cell r="E346">
            <v>485</v>
          </cell>
          <cell r="F346">
            <v>214</v>
          </cell>
          <cell r="G346">
            <v>97</v>
          </cell>
          <cell r="H346">
            <v>174</v>
          </cell>
        </row>
        <row r="347">
          <cell r="A347">
            <v>2688</v>
          </cell>
          <cell r="B347">
            <v>8020353</v>
          </cell>
          <cell r="C347" t="str">
            <v>MYLES + MARY NOLAN</v>
          </cell>
          <cell r="E347">
            <v>341</v>
          </cell>
          <cell r="F347">
            <v>167</v>
          </cell>
          <cell r="G347">
            <v>37</v>
          </cell>
          <cell r="H347">
            <v>137</v>
          </cell>
          <cell r="I347">
            <v>410</v>
          </cell>
        </row>
        <row r="348">
          <cell r="A348">
            <v>2695</v>
          </cell>
          <cell r="B348">
            <v>8024707</v>
          </cell>
          <cell r="C348" t="str">
            <v>ORPHAN GIRL LTD</v>
          </cell>
          <cell r="E348">
            <v>762</v>
          </cell>
          <cell r="F348">
            <v>321</v>
          </cell>
          <cell r="G348">
            <v>86</v>
          </cell>
          <cell r="H348">
            <v>355</v>
          </cell>
          <cell r="I348">
            <v>410</v>
          </cell>
        </row>
        <row r="349">
          <cell r="A349">
            <v>2697</v>
          </cell>
          <cell r="B349">
            <v>8026009</v>
          </cell>
          <cell r="C349" t="str">
            <v>DEANES</v>
          </cell>
          <cell r="E349">
            <v>200</v>
          </cell>
          <cell r="F349">
            <v>152</v>
          </cell>
          <cell r="G349">
            <v>34</v>
          </cell>
          <cell r="H349">
            <v>14</v>
          </cell>
        </row>
        <row r="350">
          <cell r="A350">
            <v>2698</v>
          </cell>
          <cell r="B350">
            <v>8026017</v>
          </cell>
          <cell r="C350" t="str">
            <v>T/A MALL VIEW HOUSE,</v>
          </cell>
          <cell r="E350">
            <v>219</v>
          </cell>
          <cell r="F350">
            <v>123</v>
          </cell>
          <cell r="G350">
            <v>49</v>
          </cell>
          <cell r="H350">
            <v>47</v>
          </cell>
        </row>
        <row r="351">
          <cell r="A351">
            <v>2700</v>
          </cell>
          <cell r="B351">
            <v>8026939</v>
          </cell>
          <cell r="C351" t="str">
            <v>KEHOES</v>
          </cell>
          <cell r="E351">
            <v>271</v>
          </cell>
          <cell r="F351">
            <v>181</v>
          </cell>
          <cell r="G351">
            <v>41</v>
          </cell>
          <cell r="H351">
            <v>49</v>
          </cell>
        </row>
        <row r="352">
          <cell r="A352">
            <v>2701</v>
          </cell>
          <cell r="B352">
            <v>8027005</v>
          </cell>
          <cell r="C352" t="str">
            <v>THE ANGLER'S REST,</v>
          </cell>
          <cell r="E352">
            <v>333</v>
          </cell>
          <cell r="F352">
            <v>148</v>
          </cell>
          <cell r="G352">
            <v>59</v>
          </cell>
          <cell r="H352">
            <v>126</v>
          </cell>
        </row>
        <row r="353">
          <cell r="A353">
            <v>2702</v>
          </cell>
          <cell r="B353">
            <v>8027307</v>
          </cell>
          <cell r="C353" t="str">
            <v>PATRICK LENNON</v>
          </cell>
          <cell r="E353">
            <v>49</v>
          </cell>
          <cell r="F353">
            <v>35</v>
          </cell>
          <cell r="G353">
            <v>14</v>
          </cell>
          <cell r="H353">
            <v>0</v>
          </cell>
        </row>
        <row r="354">
          <cell r="A354">
            <v>2703</v>
          </cell>
          <cell r="B354">
            <v>8027552</v>
          </cell>
          <cell r="C354" t="str">
            <v>MR. DERMOT O'CONNOR,</v>
          </cell>
          <cell r="E354">
            <v>299</v>
          </cell>
          <cell r="F354">
            <v>200</v>
          </cell>
          <cell r="G354">
            <v>78</v>
          </cell>
          <cell r="H354">
            <v>21</v>
          </cell>
        </row>
        <row r="355">
          <cell r="A355">
            <v>2704</v>
          </cell>
          <cell r="B355">
            <v>8027633</v>
          </cell>
          <cell r="C355" t="str">
            <v>FINN'S</v>
          </cell>
          <cell r="E355">
            <v>498</v>
          </cell>
          <cell r="F355">
            <v>330</v>
          </cell>
          <cell r="G355">
            <v>76</v>
          </cell>
          <cell r="H355">
            <v>92</v>
          </cell>
        </row>
        <row r="356">
          <cell r="A356">
            <v>2705</v>
          </cell>
          <cell r="B356">
            <v>8027757</v>
          </cell>
          <cell r="C356" t="str">
            <v>T/A RYANS</v>
          </cell>
          <cell r="E356">
            <v>128</v>
          </cell>
          <cell r="F356">
            <v>67</v>
          </cell>
          <cell r="G356">
            <v>38</v>
          </cell>
          <cell r="H356">
            <v>23</v>
          </cell>
        </row>
        <row r="357">
          <cell r="A357">
            <v>2706</v>
          </cell>
          <cell r="B357">
            <v>8028001</v>
          </cell>
          <cell r="C357" t="str">
            <v>MR.ANDREW REDMOND,</v>
          </cell>
          <cell r="E357">
            <v>858</v>
          </cell>
          <cell r="F357">
            <v>610</v>
          </cell>
          <cell r="G357">
            <v>115</v>
          </cell>
          <cell r="H357">
            <v>133</v>
          </cell>
          <cell r="I357">
            <v>410</v>
          </cell>
        </row>
        <row r="358">
          <cell r="A358">
            <v>2707</v>
          </cell>
          <cell r="B358">
            <v>8028958</v>
          </cell>
          <cell r="C358" t="str">
            <v>T/A THE MOSS HOUSE</v>
          </cell>
          <cell r="E358">
            <v>415</v>
          </cell>
          <cell r="F358">
            <v>169</v>
          </cell>
          <cell r="G358">
            <v>99</v>
          </cell>
          <cell r="H358">
            <v>147</v>
          </cell>
        </row>
        <row r="359">
          <cell r="A359">
            <v>2710</v>
          </cell>
          <cell r="B359">
            <v>8032238</v>
          </cell>
          <cell r="C359" t="str">
            <v>GARDINERS</v>
          </cell>
          <cell r="E359">
            <v>354</v>
          </cell>
          <cell r="F359">
            <v>171</v>
          </cell>
          <cell r="G359">
            <v>48</v>
          </cell>
          <cell r="H359">
            <v>135</v>
          </cell>
        </row>
        <row r="360">
          <cell r="A360">
            <v>2713</v>
          </cell>
          <cell r="B360">
            <v>8033013</v>
          </cell>
          <cell r="C360" t="str">
            <v>T/A THE GOLDEN ANCHO</v>
          </cell>
          <cell r="E360">
            <v>1547</v>
          </cell>
          <cell r="F360">
            <v>794</v>
          </cell>
          <cell r="G360">
            <v>164</v>
          </cell>
          <cell r="H360">
            <v>589</v>
          </cell>
        </row>
        <row r="361">
          <cell r="A361">
            <v>2714</v>
          </cell>
          <cell r="B361">
            <v>8034559</v>
          </cell>
          <cell r="C361" t="str">
            <v>T/A THE VILLAGE</v>
          </cell>
          <cell r="E361">
            <v>522</v>
          </cell>
          <cell r="F361">
            <v>297</v>
          </cell>
          <cell r="G361">
            <v>76</v>
          </cell>
          <cell r="H361">
            <v>149</v>
          </cell>
        </row>
        <row r="362">
          <cell r="A362">
            <v>2715</v>
          </cell>
          <cell r="B362">
            <v>8035301</v>
          </cell>
          <cell r="C362" t="str">
            <v>THE COOLGREANEY INN</v>
          </cell>
          <cell r="E362">
            <v>866</v>
          </cell>
          <cell r="F362">
            <v>379</v>
          </cell>
          <cell r="G362">
            <v>73</v>
          </cell>
          <cell r="H362">
            <v>414</v>
          </cell>
        </row>
        <row r="363">
          <cell r="A363">
            <v>2716</v>
          </cell>
          <cell r="B363">
            <v>8036004</v>
          </cell>
          <cell r="C363" t="str">
            <v>MR.JOHN O'RAFFERTY,</v>
          </cell>
          <cell r="E363">
            <v>926</v>
          </cell>
          <cell r="F363">
            <v>422</v>
          </cell>
          <cell r="G363">
            <v>61</v>
          </cell>
          <cell r="H363">
            <v>443</v>
          </cell>
          <cell r="I363">
            <v>1640</v>
          </cell>
        </row>
        <row r="364">
          <cell r="A364">
            <v>2721</v>
          </cell>
          <cell r="B364">
            <v>8036608</v>
          </cell>
          <cell r="C364" t="str">
            <v>T/A CRUISCIN LAN</v>
          </cell>
          <cell r="E364">
            <v>954</v>
          </cell>
          <cell r="F364">
            <v>393</v>
          </cell>
          <cell r="G364">
            <v>77</v>
          </cell>
          <cell r="H364">
            <v>484</v>
          </cell>
        </row>
        <row r="365">
          <cell r="A365">
            <v>2722</v>
          </cell>
          <cell r="B365">
            <v>8038503</v>
          </cell>
          <cell r="C365" t="str">
            <v>T/A COURTOWN ENTERTA</v>
          </cell>
          <cell r="E365">
            <v>1671</v>
          </cell>
          <cell r="F365">
            <v>434</v>
          </cell>
          <cell r="G365">
            <v>112</v>
          </cell>
          <cell r="H365">
            <v>1125</v>
          </cell>
          <cell r="I365">
            <v>1230</v>
          </cell>
        </row>
        <row r="366">
          <cell r="A366">
            <v>2723</v>
          </cell>
          <cell r="B366">
            <v>8037620</v>
          </cell>
          <cell r="C366" t="str">
            <v>MAGUIRES</v>
          </cell>
          <cell r="E366">
            <v>832</v>
          </cell>
          <cell r="F366">
            <v>380</v>
          </cell>
          <cell r="G366">
            <v>59</v>
          </cell>
          <cell r="H366">
            <v>393</v>
          </cell>
        </row>
        <row r="367">
          <cell r="A367">
            <v>2723</v>
          </cell>
          <cell r="B367">
            <v>8037639</v>
          </cell>
          <cell r="C367" t="str">
            <v>MAGUIRES</v>
          </cell>
          <cell r="E367">
            <v>832</v>
          </cell>
          <cell r="F367">
            <v>380</v>
          </cell>
          <cell r="G367">
            <v>59</v>
          </cell>
          <cell r="H367">
            <v>393</v>
          </cell>
          <cell r="I367">
            <v>1640</v>
          </cell>
        </row>
        <row r="368">
          <cell r="A368">
            <v>2724</v>
          </cell>
          <cell r="B368">
            <v>7962002</v>
          </cell>
          <cell r="C368" t="str">
            <v>CORCORANS</v>
          </cell>
          <cell r="E368">
            <v>1156</v>
          </cell>
          <cell r="F368">
            <v>410</v>
          </cell>
          <cell r="G368">
            <v>218</v>
          </cell>
          <cell r="H368">
            <v>528</v>
          </cell>
          <cell r="I368">
            <v>410</v>
          </cell>
        </row>
        <row r="369">
          <cell r="A369">
            <v>2726</v>
          </cell>
          <cell r="B369">
            <v>8038465</v>
          </cell>
          <cell r="C369" t="str">
            <v>OUNAVARA HOTEL</v>
          </cell>
          <cell r="E369">
            <v>262</v>
          </cell>
          <cell r="F369">
            <v>127</v>
          </cell>
          <cell r="G369">
            <v>49</v>
          </cell>
          <cell r="H369">
            <v>86</v>
          </cell>
        </row>
        <row r="370">
          <cell r="A370">
            <v>2727</v>
          </cell>
          <cell r="B370" t="str">
            <v>0803866X</v>
          </cell>
          <cell r="C370" t="str">
            <v>TARAVIE HOTEL</v>
          </cell>
          <cell r="E370">
            <v>745</v>
          </cell>
          <cell r="F370">
            <v>415</v>
          </cell>
          <cell r="G370">
            <v>115</v>
          </cell>
          <cell r="H370">
            <v>215</v>
          </cell>
        </row>
        <row r="371">
          <cell r="A371">
            <v>2732</v>
          </cell>
          <cell r="B371">
            <v>8042152</v>
          </cell>
          <cell r="C371" t="str">
            <v>T/A MUG SHOTS</v>
          </cell>
          <cell r="E371">
            <v>255</v>
          </cell>
          <cell r="F371">
            <v>149</v>
          </cell>
          <cell r="G371">
            <v>36</v>
          </cell>
          <cell r="H371">
            <v>70</v>
          </cell>
        </row>
        <row r="372">
          <cell r="A372">
            <v>2733</v>
          </cell>
          <cell r="B372">
            <v>8042357</v>
          </cell>
          <cell r="C372" t="str">
            <v>T/A THE COURTYARD</v>
          </cell>
          <cell r="E372">
            <v>560</v>
          </cell>
          <cell r="F372">
            <v>284</v>
          </cell>
          <cell r="G372">
            <v>77</v>
          </cell>
          <cell r="H372">
            <v>199</v>
          </cell>
        </row>
        <row r="373">
          <cell r="A373">
            <v>2734</v>
          </cell>
          <cell r="B373">
            <v>8043515</v>
          </cell>
          <cell r="C373" t="str">
            <v>T/A THE THATCH</v>
          </cell>
          <cell r="E373">
            <v>600</v>
          </cell>
          <cell r="F373">
            <v>374</v>
          </cell>
          <cell r="G373">
            <v>95</v>
          </cell>
          <cell r="H373">
            <v>131</v>
          </cell>
        </row>
        <row r="374">
          <cell r="A374">
            <v>2735</v>
          </cell>
          <cell r="B374" t="str">
            <v>0804399X</v>
          </cell>
          <cell r="C374" t="str">
            <v>THE VILLAGE INN,</v>
          </cell>
          <cell r="E374">
            <v>552</v>
          </cell>
          <cell r="F374">
            <v>343</v>
          </cell>
          <cell r="G374">
            <v>47</v>
          </cell>
          <cell r="H374">
            <v>162</v>
          </cell>
        </row>
        <row r="375">
          <cell r="A375">
            <v>2738</v>
          </cell>
          <cell r="B375">
            <v>8044791</v>
          </cell>
          <cell r="C375" t="str">
            <v>CASTLE BAR</v>
          </cell>
          <cell r="E375">
            <v>282</v>
          </cell>
          <cell r="F375">
            <v>149</v>
          </cell>
          <cell r="G375">
            <v>69</v>
          </cell>
          <cell r="H375">
            <v>64</v>
          </cell>
        </row>
        <row r="376">
          <cell r="A376">
            <v>2740</v>
          </cell>
          <cell r="B376">
            <v>8047162</v>
          </cell>
          <cell r="C376" t="str">
            <v>MRS. SUSAN BROWNE</v>
          </cell>
          <cell r="E376">
            <v>937</v>
          </cell>
          <cell r="F376">
            <v>647</v>
          </cell>
          <cell r="G376">
            <v>123</v>
          </cell>
          <cell r="H376">
            <v>167</v>
          </cell>
        </row>
        <row r="377">
          <cell r="A377">
            <v>2741</v>
          </cell>
          <cell r="B377">
            <v>8049009</v>
          </cell>
          <cell r="C377" t="str">
            <v>JOHN FRENCH (WINES &amp;</v>
          </cell>
          <cell r="E377">
            <v>909</v>
          </cell>
          <cell r="F377">
            <v>623</v>
          </cell>
          <cell r="G377">
            <v>85</v>
          </cell>
          <cell r="H377">
            <v>201</v>
          </cell>
        </row>
        <row r="378">
          <cell r="A378">
            <v>2744</v>
          </cell>
          <cell r="B378">
            <v>8051518</v>
          </cell>
          <cell r="C378" t="str">
            <v>BRIDGE BAR</v>
          </cell>
          <cell r="E378">
            <v>991</v>
          </cell>
          <cell r="F378">
            <v>568</v>
          </cell>
          <cell r="G378">
            <v>98</v>
          </cell>
          <cell r="H378">
            <v>325</v>
          </cell>
          <cell r="I378">
            <v>1640</v>
          </cell>
        </row>
        <row r="379">
          <cell r="A379">
            <v>2746</v>
          </cell>
          <cell r="B379">
            <v>8052352</v>
          </cell>
          <cell r="C379" t="str">
            <v>T/A MAC D'S</v>
          </cell>
          <cell r="E379">
            <v>1191</v>
          </cell>
          <cell r="F379">
            <v>586</v>
          </cell>
          <cell r="G379">
            <v>122</v>
          </cell>
          <cell r="H379">
            <v>483</v>
          </cell>
          <cell r="I379">
            <v>1640</v>
          </cell>
        </row>
        <row r="380">
          <cell r="A380">
            <v>2749</v>
          </cell>
          <cell r="B380">
            <v>8054002</v>
          </cell>
          <cell r="C380" t="str">
            <v>KIDERMOT TAVERN,</v>
          </cell>
          <cell r="E380">
            <v>744</v>
          </cell>
          <cell r="F380">
            <v>412</v>
          </cell>
          <cell r="G380">
            <v>60</v>
          </cell>
          <cell r="H380">
            <v>272</v>
          </cell>
        </row>
        <row r="381">
          <cell r="A381">
            <v>2750</v>
          </cell>
          <cell r="B381">
            <v>8056609</v>
          </cell>
          <cell r="C381" t="str">
            <v>T/A PADDY BLUES</v>
          </cell>
          <cell r="E381">
            <v>1666</v>
          </cell>
          <cell r="F381">
            <v>976</v>
          </cell>
          <cell r="G381">
            <v>90</v>
          </cell>
          <cell r="H381">
            <v>600</v>
          </cell>
          <cell r="I381">
            <v>2050</v>
          </cell>
        </row>
        <row r="382">
          <cell r="A382">
            <v>2752</v>
          </cell>
          <cell r="B382">
            <v>8050406</v>
          </cell>
          <cell r="C382" t="str">
            <v>T/A QUINNS</v>
          </cell>
          <cell r="E382">
            <v>960</v>
          </cell>
          <cell r="F382">
            <v>436</v>
          </cell>
          <cell r="G382">
            <v>80</v>
          </cell>
          <cell r="H382">
            <v>444</v>
          </cell>
          <cell r="I382">
            <v>820</v>
          </cell>
        </row>
        <row r="383">
          <cell r="A383">
            <v>2758</v>
          </cell>
          <cell r="B383">
            <v>8061521</v>
          </cell>
          <cell r="C383" t="str">
            <v>T/A TOSS BYRNES</v>
          </cell>
          <cell r="E383">
            <v>777</v>
          </cell>
          <cell r="F383">
            <v>422</v>
          </cell>
          <cell r="G383">
            <v>71</v>
          </cell>
          <cell r="H383">
            <v>284</v>
          </cell>
          <cell r="I383">
            <v>1230</v>
          </cell>
        </row>
        <row r="384">
          <cell r="A384">
            <v>2759</v>
          </cell>
          <cell r="B384">
            <v>8062153</v>
          </cell>
          <cell r="C384" t="str">
            <v>T/A MONAGEER TAVERN</v>
          </cell>
          <cell r="E384">
            <v>275</v>
          </cell>
          <cell r="F384">
            <v>117</v>
          </cell>
          <cell r="G384">
            <v>30</v>
          </cell>
          <cell r="H384">
            <v>128</v>
          </cell>
        </row>
        <row r="385">
          <cell r="A385">
            <v>2761</v>
          </cell>
          <cell r="B385">
            <v>8067414</v>
          </cell>
          <cell r="C385" t="str">
            <v>T/A RIVERCHAPEL INN</v>
          </cell>
          <cell r="E385">
            <v>725</v>
          </cell>
          <cell r="F385">
            <v>417</v>
          </cell>
          <cell r="G385">
            <v>78</v>
          </cell>
          <cell r="H385">
            <v>230</v>
          </cell>
        </row>
        <row r="386">
          <cell r="A386">
            <v>2761</v>
          </cell>
          <cell r="B386">
            <v>8067449</v>
          </cell>
          <cell r="C386" t="str">
            <v>T/A RIVERCHAPEL INN</v>
          </cell>
          <cell r="E386">
            <v>725</v>
          </cell>
          <cell r="F386">
            <v>417</v>
          </cell>
          <cell r="G386">
            <v>78</v>
          </cell>
          <cell r="H386">
            <v>230</v>
          </cell>
          <cell r="I386">
            <v>820</v>
          </cell>
        </row>
        <row r="387">
          <cell r="A387">
            <v>2762</v>
          </cell>
          <cell r="B387">
            <v>8070903</v>
          </cell>
          <cell r="C387" t="str">
            <v>T/A COLEMANS,</v>
          </cell>
          <cell r="E387">
            <v>577</v>
          </cell>
          <cell r="F387">
            <v>362</v>
          </cell>
          <cell r="G387">
            <v>113</v>
          </cell>
          <cell r="H387">
            <v>102</v>
          </cell>
        </row>
        <row r="388">
          <cell r="A388">
            <v>2782</v>
          </cell>
          <cell r="B388">
            <v>8152160</v>
          </cell>
          <cell r="C388" t="str">
            <v>T/A ROBBIES TAVERN</v>
          </cell>
          <cell r="E388">
            <v>450</v>
          </cell>
          <cell r="F388">
            <v>275</v>
          </cell>
          <cell r="G388">
            <v>82</v>
          </cell>
          <cell r="H388">
            <v>93</v>
          </cell>
        </row>
        <row r="389">
          <cell r="A389">
            <v>2784</v>
          </cell>
          <cell r="B389">
            <v>8141614</v>
          </cell>
          <cell r="C389" t="str">
            <v>WHELANS</v>
          </cell>
          <cell r="E389">
            <v>835</v>
          </cell>
          <cell r="F389">
            <v>533</v>
          </cell>
          <cell r="G389">
            <v>89</v>
          </cell>
          <cell r="H389">
            <v>213</v>
          </cell>
        </row>
        <row r="390">
          <cell r="A390">
            <v>2790</v>
          </cell>
          <cell r="B390">
            <v>8143021</v>
          </cell>
          <cell r="C390" t="str">
            <v>J DOYLE</v>
          </cell>
          <cell r="E390">
            <v>1483</v>
          </cell>
          <cell r="F390">
            <v>823</v>
          </cell>
          <cell r="G390">
            <v>232</v>
          </cell>
          <cell r="H390">
            <v>428</v>
          </cell>
          <cell r="I390">
            <v>1640</v>
          </cell>
        </row>
        <row r="391">
          <cell r="A391">
            <v>2792</v>
          </cell>
          <cell r="B391">
            <v>8157219</v>
          </cell>
          <cell r="C391" t="str">
            <v>TREACY'S HOTEL</v>
          </cell>
          <cell r="E391">
            <v>1698</v>
          </cell>
          <cell r="F391">
            <v>713</v>
          </cell>
          <cell r="G391">
            <v>291</v>
          </cell>
          <cell r="H391">
            <v>694</v>
          </cell>
          <cell r="I391">
            <v>820</v>
          </cell>
        </row>
        <row r="392">
          <cell r="A392">
            <v>2794</v>
          </cell>
          <cell r="B392">
            <v>8146500</v>
          </cell>
          <cell r="C392" t="str">
            <v>ANTIQUE TAVERN</v>
          </cell>
          <cell r="E392">
            <v>549</v>
          </cell>
          <cell r="F392">
            <v>306</v>
          </cell>
          <cell r="G392">
            <v>93</v>
          </cell>
          <cell r="H392">
            <v>150</v>
          </cell>
        </row>
        <row r="393">
          <cell r="A393">
            <v>2795</v>
          </cell>
          <cell r="B393">
            <v>8147159</v>
          </cell>
          <cell r="C393" t="str">
            <v>T/A THE COTTON TREE</v>
          </cell>
          <cell r="E393">
            <v>858</v>
          </cell>
          <cell r="F393">
            <v>328</v>
          </cell>
          <cell r="G393">
            <v>121</v>
          </cell>
          <cell r="H393">
            <v>409</v>
          </cell>
          <cell r="I393">
            <v>820</v>
          </cell>
        </row>
        <row r="394">
          <cell r="A394">
            <v>2797</v>
          </cell>
          <cell r="B394">
            <v>8148627</v>
          </cell>
          <cell r="C394" t="str">
            <v>THE BROGUE BAR</v>
          </cell>
          <cell r="E394">
            <v>718</v>
          </cell>
          <cell r="F394">
            <v>464</v>
          </cell>
          <cell r="G394">
            <v>87</v>
          </cell>
          <cell r="H394">
            <v>167</v>
          </cell>
        </row>
        <row r="395">
          <cell r="A395">
            <v>2800</v>
          </cell>
          <cell r="B395">
            <v>8151105</v>
          </cell>
          <cell r="C395" t="str">
            <v>G H LETT &amp; CO LTD</v>
          </cell>
          <cell r="E395">
            <v>3253</v>
          </cell>
          <cell r="F395">
            <v>1901</v>
          </cell>
          <cell r="G395">
            <v>636</v>
          </cell>
          <cell r="H395">
            <v>716</v>
          </cell>
        </row>
        <row r="396">
          <cell r="A396">
            <v>2802</v>
          </cell>
          <cell r="B396" t="str">
            <v>0815242X</v>
          </cell>
          <cell r="C396" t="str">
            <v>MURPHY-FLOODS HOTEL,</v>
          </cell>
          <cell r="E396">
            <v>1363</v>
          </cell>
          <cell r="F396">
            <v>594</v>
          </cell>
          <cell r="G396">
            <v>232</v>
          </cell>
          <cell r="H396">
            <v>537</v>
          </cell>
        </row>
        <row r="397">
          <cell r="A397">
            <v>2803</v>
          </cell>
          <cell r="B397">
            <v>8152470</v>
          </cell>
          <cell r="C397" t="str">
            <v>MR.P.J.MURPHY,</v>
          </cell>
          <cell r="E397">
            <v>398</v>
          </cell>
          <cell r="F397">
            <v>214</v>
          </cell>
          <cell r="G397">
            <v>66</v>
          </cell>
          <cell r="H397">
            <v>118</v>
          </cell>
        </row>
        <row r="398">
          <cell r="A398">
            <v>2804</v>
          </cell>
          <cell r="B398">
            <v>8140529</v>
          </cell>
          <cell r="C398" t="str">
            <v>THE OLD HOUSE</v>
          </cell>
          <cell r="E398">
            <v>565</v>
          </cell>
          <cell r="F398">
            <v>185</v>
          </cell>
          <cell r="G398">
            <v>71</v>
          </cell>
          <cell r="H398">
            <v>309</v>
          </cell>
        </row>
        <row r="399">
          <cell r="A399">
            <v>2808</v>
          </cell>
          <cell r="B399">
            <v>8159424</v>
          </cell>
          <cell r="C399" t="str">
            <v>T/A DE BARRAS</v>
          </cell>
          <cell r="E399">
            <v>429</v>
          </cell>
          <cell r="F399">
            <v>168</v>
          </cell>
          <cell r="G399">
            <v>98</v>
          </cell>
          <cell r="H399">
            <v>163</v>
          </cell>
          <cell r="I399">
            <v>820</v>
          </cell>
        </row>
        <row r="400">
          <cell r="A400">
            <v>2963</v>
          </cell>
          <cell r="B400" t="str">
            <v>0852100X</v>
          </cell>
          <cell r="C400" t="str">
            <v>BLANCHFIELD.</v>
          </cell>
          <cell r="E400">
            <v>367</v>
          </cell>
          <cell r="F400">
            <v>226</v>
          </cell>
          <cell r="G400">
            <v>74</v>
          </cell>
          <cell r="H400">
            <v>67</v>
          </cell>
        </row>
        <row r="401">
          <cell r="A401">
            <v>3214</v>
          </cell>
          <cell r="B401">
            <v>8829683</v>
          </cell>
          <cell r="C401" t="str">
            <v>BORRIS GOLF CLUB,</v>
          </cell>
          <cell r="E401">
            <v>161</v>
          </cell>
          <cell r="F401">
            <v>95</v>
          </cell>
          <cell r="G401">
            <v>38</v>
          </cell>
          <cell r="H401">
            <v>28</v>
          </cell>
        </row>
        <row r="402">
          <cell r="A402">
            <v>3215</v>
          </cell>
          <cell r="B402">
            <v>8829705</v>
          </cell>
          <cell r="C402" t="str">
            <v>MR PIERCE COADY</v>
          </cell>
          <cell r="E402">
            <v>211</v>
          </cell>
          <cell r="F402">
            <v>91</v>
          </cell>
          <cell r="G402">
            <v>58</v>
          </cell>
          <cell r="H402">
            <v>62</v>
          </cell>
        </row>
        <row r="403">
          <cell r="A403">
            <v>9908</v>
          </cell>
          <cell r="B403">
            <v>8146608</v>
          </cell>
          <cell r="C403" t="str">
            <v>THE RIVERSIDE PARK H</v>
          </cell>
          <cell r="E403">
            <v>1724</v>
          </cell>
          <cell r="F403">
            <v>801</v>
          </cell>
          <cell r="G403">
            <v>308</v>
          </cell>
          <cell r="H403">
            <v>615</v>
          </cell>
          <cell r="I403">
            <v>820</v>
          </cell>
        </row>
        <row r="404">
          <cell r="A404">
            <v>10922</v>
          </cell>
          <cell r="B404">
            <v>7950616</v>
          </cell>
          <cell r="C404" t="str">
            <v>V &amp; E'S</v>
          </cell>
          <cell r="E404">
            <v>611</v>
          </cell>
          <cell r="F404">
            <v>296</v>
          </cell>
          <cell r="G404">
            <v>139</v>
          </cell>
          <cell r="H404">
            <v>176</v>
          </cell>
        </row>
        <row r="405">
          <cell r="A405">
            <v>10922</v>
          </cell>
          <cell r="B405">
            <v>7950667</v>
          </cell>
          <cell r="C405" t="str">
            <v>V &amp; E'S</v>
          </cell>
          <cell r="E405">
            <v>611</v>
          </cell>
          <cell r="F405">
            <v>296</v>
          </cell>
          <cell r="G405">
            <v>139</v>
          </cell>
          <cell r="H405">
            <v>176</v>
          </cell>
        </row>
        <row r="406">
          <cell r="A406">
            <v>10931</v>
          </cell>
          <cell r="B406">
            <v>8020418</v>
          </cell>
          <cell r="C406" t="str">
            <v>T/A ASKAMORE SQUASH</v>
          </cell>
          <cell r="E406">
            <v>90</v>
          </cell>
          <cell r="F406">
            <v>34</v>
          </cell>
          <cell r="G406">
            <v>11</v>
          </cell>
          <cell r="H406">
            <v>45</v>
          </cell>
        </row>
        <row r="407">
          <cell r="A407">
            <v>20161</v>
          </cell>
          <cell r="B407">
            <v>8124698</v>
          </cell>
          <cell r="C407" t="str">
            <v>THE ANVIL</v>
          </cell>
          <cell r="E407">
            <v>566</v>
          </cell>
          <cell r="F407">
            <v>315</v>
          </cell>
          <cell r="G407">
            <v>90</v>
          </cell>
          <cell r="H407">
            <v>161</v>
          </cell>
        </row>
        <row r="408">
          <cell r="A408">
            <v>20170</v>
          </cell>
          <cell r="B408">
            <v>8061424</v>
          </cell>
          <cell r="C408" t="str">
            <v>MR.NOEL MURPHY</v>
          </cell>
          <cell r="E408">
            <v>397</v>
          </cell>
          <cell r="F408">
            <v>185</v>
          </cell>
          <cell r="G408">
            <v>29</v>
          </cell>
          <cell r="H408">
            <v>183</v>
          </cell>
        </row>
        <row r="409">
          <cell r="A409">
            <v>20215</v>
          </cell>
          <cell r="B409">
            <v>7966911</v>
          </cell>
          <cell r="C409" t="str">
            <v>THREE BULLET GATE</v>
          </cell>
          <cell r="E409">
            <v>533</v>
          </cell>
          <cell r="F409">
            <v>316</v>
          </cell>
          <cell r="G409">
            <v>127</v>
          </cell>
          <cell r="H409">
            <v>90</v>
          </cell>
        </row>
        <row r="410">
          <cell r="A410">
            <v>20281</v>
          </cell>
          <cell r="B410" t="str">
            <v>0795381X</v>
          </cell>
          <cell r="C410" t="str">
            <v>KATIE PATS</v>
          </cell>
          <cell r="E410">
            <v>417</v>
          </cell>
          <cell r="F410">
            <v>149</v>
          </cell>
          <cell r="G410">
            <v>85</v>
          </cell>
          <cell r="H410">
            <v>183</v>
          </cell>
        </row>
        <row r="411">
          <cell r="A411">
            <v>20417</v>
          </cell>
          <cell r="B411">
            <v>8076006</v>
          </cell>
          <cell r="C411" t="str">
            <v>O'BRIENS BAR,</v>
          </cell>
          <cell r="E411">
            <v>519</v>
          </cell>
          <cell r="F411">
            <v>310</v>
          </cell>
          <cell r="G411">
            <v>52</v>
          </cell>
          <cell r="H411">
            <v>157</v>
          </cell>
        </row>
        <row r="412">
          <cell r="A412">
            <v>20423</v>
          </cell>
          <cell r="B412">
            <v>7966393</v>
          </cell>
          <cell r="C412" t="str">
            <v>THE RAG</v>
          </cell>
          <cell r="E412">
            <v>685</v>
          </cell>
          <cell r="F412">
            <v>208</v>
          </cell>
          <cell r="G412">
            <v>113</v>
          </cell>
          <cell r="H412">
            <v>364</v>
          </cell>
          <cell r="I412">
            <v>1640</v>
          </cell>
        </row>
        <row r="413">
          <cell r="A413">
            <v>20476</v>
          </cell>
          <cell r="B413">
            <v>7929595</v>
          </cell>
          <cell r="C413" t="str">
            <v>WHELAN'S</v>
          </cell>
          <cell r="E413">
            <v>511</v>
          </cell>
          <cell r="F413">
            <v>202</v>
          </cell>
          <cell r="G413">
            <v>131</v>
          </cell>
          <cell r="H413">
            <v>178</v>
          </cell>
        </row>
        <row r="414">
          <cell r="A414">
            <v>20505</v>
          </cell>
          <cell r="B414">
            <v>7965117</v>
          </cell>
          <cell r="C414" t="str">
            <v>THE CLUB HOUSE</v>
          </cell>
          <cell r="E414">
            <v>279</v>
          </cell>
          <cell r="F414">
            <v>96</v>
          </cell>
          <cell r="G414">
            <v>24</v>
          </cell>
          <cell r="H414">
            <v>159</v>
          </cell>
        </row>
        <row r="415">
          <cell r="A415">
            <v>20528</v>
          </cell>
          <cell r="B415">
            <v>8143293</v>
          </cell>
          <cell r="C415" t="str">
            <v>CASTLE NITE CLUB,</v>
          </cell>
          <cell r="E415">
            <v>225</v>
          </cell>
          <cell r="F415">
            <v>34</v>
          </cell>
          <cell r="G415">
            <v>40</v>
          </cell>
          <cell r="H415">
            <v>151</v>
          </cell>
        </row>
        <row r="416">
          <cell r="A416">
            <v>20632</v>
          </cell>
          <cell r="B416">
            <v>8059101</v>
          </cell>
          <cell r="C416" t="str">
            <v>PHELANS</v>
          </cell>
          <cell r="E416">
            <v>547</v>
          </cell>
          <cell r="F416">
            <v>361</v>
          </cell>
          <cell r="G416">
            <v>41</v>
          </cell>
          <cell r="H416">
            <v>145</v>
          </cell>
        </row>
        <row r="417">
          <cell r="A417">
            <v>20676</v>
          </cell>
          <cell r="B417">
            <v>7958854</v>
          </cell>
          <cell r="C417" t="str">
            <v>NEW ROSS BOAT CLUB</v>
          </cell>
          <cell r="E417">
            <v>29</v>
          </cell>
          <cell r="F417">
            <v>16</v>
          </cell>
          <cell r="G417">
            <v>6</v>
          </cell>
          <cell r="H417">
            <v>7</v>
          </cell>
        </row>
        <row r="418">
          <cell r="A418">
            <v>20682</v>
          </cell>
          <cell r="B418">
            <v>8027854</v>
          </cell>
          <cell r="C418" t="str">
            <v>T/A MEADOWLANDS</v>
          </cell>
          <cell r="E418">
            <v>300</v>
          </cell>
          <cell r="F418">
            <v>69</v>
          </cell>
          <cell r="G418">
            <v>49</v>
          </cell>
          <cell r="H418">
            <v>182</v>
          </cell>
        </row>
        <row r="419">
          <cell r="A419">
            <v>20802</v>
          </cell>
          <cell r="B419">
            <v>8038491</v>
          </cell>
          <cell r="C419" t="str">
            <v>THE COTTAGE RESTAURA</v>
          </cell>
          <cell r="E419">
            <v>170</v>
          </cell>
          <cell r="F419">
            <v>59</v>
          </cell>
          <cell r="G419">
            <v>12</v>
          </cell>
          <cell r="H419">
            <v>99</v>
          </cell>
        </row>
        <row r="420">
          <cell r="A420">
            <v>20987</v>
          </cell>
          <cell r="B420">
            <v>8032262</v>
          </cell>
          <cell r="C420" t="str">
            <v>LAMBERTS</v>
          </cell>
          <cell r="E420">
            <v>476</v>
          </cell>
          <cell r="F420">
            <v>160</v>
          </cell>
          <cell r="G420">
            <v>48</v>
          </cell>
          <cell r="H420">
            <v>268</v>
          </cell>
          <cell r="I420">
            <v>1558</v>
          </cell>
        </row>
        <row r="421">
          <cell r="A421" t="str">
            <v>Additional Accounts</v>
          </cell>
        </row>
        <row r="422">
          <cell r="A422">
            <v>2721</v>
          </cell>
          <cell r="B422">
            <v>8036608</v>
          </cell>
          <cell r="C422" t="str">
            <v>CRUISCIN LAN</v>
          </cell>
          <cell r="E422">
            <v>954</v>
          </cell>
          <cell r="F422">
            <v>393</v>
          </cell>
          <cell r="G422">
            <v>77</v>
          </cell>
          <cell r="H422">
            <v>484</v>
          </cell>
          <cell r="I422">
            <v>1640</v>
          </cell>
        </row>
        <row r="423">
          <cell r="A423">
            <v>2650</v>
          </cell>
          <cell r="B423">
            <v>7937008</v>
          </cell>
          <cell r="C423" t="str">
            <v>RACKARDS</v>
          </cell>
          <cell r="E423">
            <v>484</v>
          </cell>
          <cell r="F423">
            <v>185</v>
          </cell>
          <cell r="G423">
            <v>140</v>
          </cell>
          <cell r="H423">
            <v>159</v>
          </cell>
          <cell r="I423">
            <v>820</v>
          </cell>
        </row>
        <row r="424">
          <cell r="C424" t="str">
            <v>SPONSORSHIPS</v>
          </cell>
          <cell r="F424" t="e">
            <v>#N/A</v>
          </cell>
          <cell r="G424" t="e">
            <v>#N/A</v>
          </cell>
          <cell r="H424" t="e">
            <v>#N/A</v>
          </cell>
          <cell r="I424">
            <v>2542</v>
          </cell>
        </row>
        <row r="425">
          <cell r="C425" t="str">
            <v>TICKETS</v>
          </cell>
          <cell r="F425" t="e">
            <v>#N/A</v>
          </cell>
          <cell r="G425" t="e">
            <v>#N/A</v>
          </cell>
          <cell r="H425" t="e">
            <v>#N/A</v>
          </cell>
          <cell r="I425">
            <v>810</v>
          </cell>
        </row>
        <row r="426">
          <cell r="C426" t="str">
            <v>GOODWILL ITEMS</v>
          </cell>
          <cell r="F426" t="e">
            <v>#N/A</v>
          </cell>
          <cell r="G426" t="e">
            <v>#N/A</v>
          </cell>
          <cell r="H426" t="e">
            <v>#N/A</v>
          </cell>
          <cell r="I426">
            <v>1900</v>
          </cell>
        </row>
        <row r="427">
          <cell r="A427">
            <v>2514</v>
          </cell>
          <cell r="B427">
            <v>7739451</v>
          </cell>
          <cell r="C427" t="str">
            <v>T/A THE VILLAGE INN</v>
          </cell>
          <cell r="E427">
            <v>697</v>
          </cell>
          <cell r="F427">
            <v>216</v>
          </cell>
          <cell r="G427">
            <v>105</v>
          </cell>
          <cell r="H427">
            <v>376</v>
          </cell>
        </row>
        <row r="428">
          <cell r="A428">
            <v>2516</v>
          </cell>
          <cell r="B428">
            <v>7740522</v>
          </cell>
          <cell r="C428" t="str">
            <v>BREENS INN</v>
          </cell>
          <cell r="E428">
            <v>583</v>
          </cell>
          <cell r="F428">
            <v>287</v>
          </cell>
          <cell r="G428">
            <v>133</v>
          </cell>
          <cell r="H428">
            <v>163</v>
          </cell>
        </row>
        <row r="429">
          <cell r="A429">
            <v>2517</v>
          </cell>
          <cell r="B429">
            <v>7745923</v>
          </cell>
          <cell r="C429" t="str">
            <v>DOYLES</v>
          </cell>
          <cell r="E429">
            <v>414</v>
          </cell>
          <cell r="F429">
            <v>258</v>
          </cell>
          <cell r="G429">
            <v>89</v>
          </cell>
          <cell r="H429">
            <v>67</v>
          </cell>
        </row>
        <row r="430">
          <cell r="A430">
            <v>2518</v>
          </cell>
          <cell r="B430">
            <v>7741707</v>
          </cell>
          <cell r="C430" t="str">
            <v>T/A COLFERS</v>
          </cell>
          <cell r="E430">
            <v>764</v>
          </cell>
          <cell r="F430">
            <v>368</v>
          </cell>
          <cell r="G430">
            <v>143</v>
          </cell>
          <cell r="H430">
            <v>253</v>
          </cell>
        </row>
        <row r="431">
          <cell r="A431">
            <v>2520</v>
          </cell>
          <cell r="B431">
            <v>7743068</v>
          </cell>
          <cell r="C431" t="str">
            <v>T/A ALAN MORRISSEY</v>
          </cell>
          <cell r="E431">
            <v>794</v>
          </cell>
          <cell r="F431">
            <v>282</v>
          </cell>
          <cell r="G431">
            <v>224</v>
          </cell>
          <cell r="H431">
            <v>288</v>
          </cell>
        </row>
        <row r="432">
          <cell r="A432">
            <v>2525</v>
          </cell>
          <cell r="B432">
            <v>7749503</v>
          </cell>
          <cell r="C432" t="str">
            <v>THE STRAND INN</v>
          </cell>
          <cell r="E432">
            <v>269</v>
          </cell>
          <cell r="F432">
            <v>185</v>
          </cell>
          <cell r="G432">
            <v>84</v>
          </cell>
          <cell r="H432">
            <v>0</v>
          </cell>
        </row>
        <row r="433">
          <cell r="A433">
            <v>2528</v>
          </cell>
          <cell r="B433">
            <v>7752105</v>
          </cell>
          <cell r="C433" t="str">
            <v>FERRYCARRAIG CASTLE</v>
          </cell>
          <cell r="E433">
            <v>1285</v>
          </cell>
          <cell r="F433">
            <v>581</v>
          </cell>
          <cell r="G433">
            <v>208</v>
          </cell>
          <cell r="H433">
            <v>496</v>
          </cell>
          <cell r="I433">
            <v>820</v>
          </cell>
        </row>
        <row r="434">
          <cell r="A434">
            <v>2538</v>
          </cell>
          <cell r="B434">
            <v>7754345</v>
          </cell>
          <cell r="C434" t="str">
            <v>T/A THE OAK TREE</v>
          </cell>
          <cell r="E434">
            <v>653</v>
          </cell>
          <cell r="F434">
            <v>171</v>
          </cell>
          <cell r="G434">
            <v>153</v>
          </cell>
          <cell r="H434">
            <v>329</v>
          </cell>
        </row>
        <row r="435">
          <cell r="A435">
            <v>2549</v>
          </cell>
          <cell r="B435">
            <v>7769989</v>
          </cell>
          <cell r="C435" t="str">
            <v>T/A THE HIDEOUT</v>
          </cell>
          <cell r="E435">
            <v>225</v>
          </cell>
          <cell r="F435">
            <v>136</v>
          </cell>
          <cell r="G435">
            <v>41</v>
          </cell>
          <cell r="H435">
            <v>48</v>
          </cell>
        </row>
        <row r="436">
          <cell r="A436">
            <v>2554</v>
          </cell>
          <cell r="B436">
            <v>7816774</v>
          </cell>
          <cell r="C436" t="str">
            <v>HALFWAY HOUSE</v>
          </cell>
          <cell r="E436">
            <v>263</v>
          </cell>
          <cell r="F436">
            <v>112</v>
          </cell>
          <cell r="G436">
            <v>28</v>
          </cell>
          <cell r="H436">
            <v>123</v>
          </cell>
        </row>
        <row r="437">
          <cell r="A437">
            <v>2556</v>
          </cell>
          <cell r="B437">
            <v>7822103</v>
          </cell>
          <cell r="C437" t="str">
            <v>ST.IVORS</v>
          </cell>
          <cell r="E437">
            <v>778</v>
          </cell>
          <cell r="F437">
            <v>444</v>
          </cell>
          <cell r="G437">
            <v>90</v>
          </cell>
          <cell r="H437">
            <v>244</v>
          </cell>
        </row>
        <row r="438">
          <cell r="A438">
            <v>2557</v>
          </cell>
          <cell r="B438">
            <v>7823363</v>
          </cell>
          <cell r="C438" t="str">
            <v>T/A ROVERS RETURN</v>
          </cell>
          <cell r="E438">
            <v>240</v>
          </cell>
          <cell r="F438">
            <v>126</v>
          </cell>
          <cell r="G438">
            <v>41</v>
          </cell>
          <cell r="H438">
            <v>73</v>
          </cell>
        </row>
        <row r="439">
          <cell r="A439">
            <v>2560</v>
          </cell>
          <cell r="B439">
            <v>7827261</v>
          </cell>
          <cell r="C439" t="str">
            <v>THE OUTHOUSE,</v>
          </cell>
          <cell r="E439">
            <v>590</v>
          </cell>
          <cell r="F439">
            <v>229</v>
          </cell>
          <cell r="G439">
            <v>157</v>
          </cell>
          <cell r="H439">
            <v>204</v>
          </cell>
        </row>
        <row r="440">
          <cell r="A440">
            <v>2561</v>
          </cell>
          <cell r="B440">
            <v>7827520</v>
          </cell>
          <cell r="C440" t="str">
            <v>T/A THE MERRY ELF</v>
          </cell>
          <cell r="E440">
            <v>410</v>
          </cell>
          <cell r="F440">
            <v>224</v>
          </cell>
          <cell r="G440">
            <v>35</v>
          </cell>
          <cell r="H440">
            <v>151</v>
          </cell>
        </row>
        <row r="441">
          <cell r="A441">
            <v>2563</v>
          </cell>
          <cell r="B441">
            <v>7831501</v>
          </cell>
          <cell r="C441" t="str">
            <v>LARKINS</v>
          </cell>
          <cell r="E441">
            <v>351</v>
          </cell>
          <cell r="F441">
            <v>236</v>
          </cell>
          <cell r="G441">
            <v>65</v>
          </cell>
          <cell r="H441">
            <v>50</v>
          </cell>
        </row>
        <row r="442">
          <cell r="A442">
            <v>2565</v>
          </cell>
          <cell r="B442">
            <v>7830068</v>
          </cell>
          <cell r="C442" t="str">
            <v>CULLENS</v>
          </cell>
          <cell r="E442">
            <v>428</v>
          </cell>
          <cell r="F442">
            <v>269</v>
          </cell>
          <cell r="G442">
            <v>76</v>
          </cell>
          <cell r="H442">
            <v>83</v>
          </cell>
        </row>
        <row r="443">
          <cell r="A443">
            <v>2567</v>
          </cell>
          <cell r="B443">
            <v>7833253</v>
          </cell>
          <cell r="C443" t="str">
            <v>T/A THE REGAL LODGE</v>
          </cell>
          <cell r="E443">
            <v>788</v>
          </cell>
          <cell r="F443">
            <v>397</v>
          </cell>
          <cell r="G443">
            <v>159</v>
          </cell>
          <cell r="H443">
            <v>232</v>
          </cell>
        </row>
        <row r="444">
          <cell r="A444">
            <v>2568</v>
          </cell>
          <cell r="B444">
            <v>7833857</v>
          </cell>
          <cell r="C444" t="str">
            <v>T/A THE BAY</v>
          </cell>
          <cell r="E444">
            <v>717</v>
          </cell>
          <cell r="F444">
            <v>411</v>
          </cell>
          <cell r="G444">
            <v>140</v>
          </cell>
          <cell r="H444">
            <v>166</v>
          </cell>
        </row>
        <row r="445">
          <cell r="A445">
            <v>2573</v>
          </cell>
          <cell r="B445">
            <v>7835191</v>
          </cell>
          <cell r="C445" t="str">
            <v>RYANS O' ROSSLARE</v>
          </cell>
          <cell r="E445">
            <v>904</v>
          </cell>
          <cell r="F445">
            <v>387</v>
          </cell>
          <cell r="G445">
            <v>150</v>
          </cell>
          <cell r="H445">
            <v>367</v>
          </cell>
          <cell r="I445">
            <v>820</v>
          </cell>
        </row>
        <row r="446">
          <cell r="A446">
            <v>2576</v>
          </cell>
          <cell r="B446">
            <v>7836899</v>
          </cell>
          <cell r="C446" t="str">
            <v>GREAT SOUTHERN HOTEL</v>
          </cell>
          <cell r="E446">
            <v>493</v>
          </cell>
          <cell r="F446">
            <v>230</v>
          </cell>
          <cell r="G446">
            <v>74</v>
          </cell>
          <cell r="H446">
            <v>189</v>
          </cell>
        </row>
        <row r="447">
          <cell r="A447">
            <v>2579</v>
          </cell>
          <cell r="B447">
            <v>7843097</v>
          </cell>
          <cell r="C447" t="str">
            <v>T/A THE OLD MILL</v>
          </cell>
          <cell r="E447">
            <v>507</v>
          </cell>
          <cell r="F447">
            <v>254</v>
          </cell>
          <cell r="G447">
            <v>71</v>
          </cell>
          <cell r="H447">
            <v>182</v>
          </cell>
        </row>
        <row r="448">
          <cell r="A448">
            <v>2580</v>
          </cell>
          <cell r="B448">
            <v>7843321</v>
          </cell>
          <cell r="C448" t="str">
            <v>T/A TOM'S TAVERN</v>
          </cell>
          <cell r="E448">
            <v>387</v>
          </cell>
          <cell r="F448">
            <v>139</v>
          </cell>
          <cell r="G448">
            <v>43</v>
          </cell>
          <cell r="H448">
            <v>205</v>
          </cell>
        </row>
        <row r="449">
          <cell r="A449">
            <v>2581</v>
          </cell>
          <cell r="B449" t="str">
            <v>0784459X</v>
          </cell>
          <cell r="C449" t="str">
            <v>THE FOUNTAIN BAR</v>
          </cell>
          <cell r="E449">
            <v>620</v>
          </cell>
          <cell r="F449">
            <v>233</v>
          </cell>
          <cell r="G449">
            <v>115</v>
          </cell>
          <cell r="H449">
            <v>272</v>
          </cell>
        </row>
        <row r="450">
          <cell r="A450">
            <v>2582</v>
          </cell>
          <cell r="B450">
            <v>7843364</v>
          </cell>
          <cell r="C450" t="str">
            <v>T/A THE VILLAGE INN</v>
          </cell>
          <cell r="E450">
            <v>381</v>
          </cell>
          <cell r="F450">
            <v>136</v>
          </cell>
          <cell r="G450">
            <v>69</v>
          </cell>
          <cell r="H450">
            <v>176</v>
          </cell>
        </row>
        <row r="451">
          <cell r="A451">
            <v>2585</v>
          </cell>
          <cell r="B451">
            <v>7845243</v>
          </cell>
          <cell r="C451" t="str">
            <v>MR.P.MURPHY,</v>
          </cell>
          <cell r="E451">
            <v>192</v>
          </cell>
          <cell r="F451">
            <v>87</v>
          </cell>
          <cell r="G451">
            <v>9</v>
          </cell>
          <cell r="H451">
            <v>96</v>
          </cell>
        </row>
        <row r="452">
          <cell r="A452">
            <v>2588</v>
          </cell>
          <cell r="B452" t="str">
            <v>0785692X</v>
          </cell>
          <cell r="C452" t="str">
            <v>T/A TOWER INN</v>
          </cell>
          <cell r="E452">
            <v>936</v>
          </cell>
          <cell r="F452">
            <v>303</v>
          </cell>
          <cell r="G452">
            <v>101</v>
          </cell>
          <cell r="H452">
            <v>532</v>
          </cell>
        </row>
        <row r="453">
          <cell r="A453">
            <v>2589</v>
          </cell>
          <cell r="B453">
            <v>7848641</v>
          </cell>
          <cell r="C453" t="str">
            <v>MR.JIM BRADY,</v>
          </cell>
          <cell r="E453">
            <v>900</v>
          </cell>
          <cell r="F453">
            <v>509</v>
          </cell>
          <cell r="G453">
            <v>195</v>
          </cell>
          <cell r="H453">
            <v>196</v>
          </cell>
        </row>
        <row r="454">
          <cell r="A454">
            <v>2590</v>
          </cell>
          <cell r="B454">
            <v>7849109</v>
          </cell>
          <cell r="C454" t="str">
            <v>T/A BUGLER DOYLES</v>
          </cell>
          <cell r="E454">
            <v>1034</v>
          </cell>
          <cell r="F454">
            <v>554</v>
          </cell>
          <cell r="G454">
            <v>293</v>
          </cell>
          <cell r="H454">
            <v>187</v>
          </cell>
          <cell r="I454">
            <v>410</v>
          </cell>
        </row>
        <row r="455">
          <cell r="A455">
            <v>2592</v>
          </cell>
          <cell r="B455">
            <v>7850220</v>
          </cell>
          <cell r="C455" t="str">
            <v>WHITFORD HOUSE</v>
          </cell>
          <cell r="E455">
            <v>1466</v>
          </cell>
          <cell r="F455">
            <v>829</v>
          </cell>
          <cell r="G455">
            <v>258</v>
          </cell>
          <cell r="H455">
            <v>379</v>
          </cell>
          <cell r="I455">
            <v>410</v>
          </cell>
        </row>
        <row r="456">
          <cell r="A456">
            <v>2595</v>
          </cell>
          <cell r="B456">
            <v>7878931</v>
          </cell>
          <cell r="C456" t="str">
            <v>LA DOLCE VITA</v>
          </cell>
          <cell r="E456">
            <v>6</v>
          </cell>
          <cell r="F456">
            <v>3</v>
          </cell>
          <cell r="G456">
            <v>0</v>
          </cell>
          <cell r="H456">
            <v>3</v>
          </cell>
        </row>
        <row r="457">
          <cell r="A457">
            <v>2600</v>
          </cell>
          <cell r="B457" t="str">
            <v>0785255X</v>
          </cell>
          <cell r="C457" t="str">
            <v>T/A KROGEN</v>
          </cell>
          <cell r="E457">
            <v>692</v>
          </cell>
          <cell r="F457">
            <v>202</v>
          </cell>
          <cell r="G457">
            <v>117</v>
          </cell>
          <cell r="H457">
            <v>373</v>
          </cell>
          <cell r="I457">
            <v>820</v>
          </cell>
        </row>
        <row r="458">
          <cell r="A458">
            <v>2602</v>
          </cell>
          <cell r="B458">
            <v>7861303</v>
          </cell>
          <cell r="C458" t="str">
            <v>BARRACK TAVERN</v>
          </cell>
          <cell r="E458">
            <v>630</v>
          </cell>
          <cell r="F458">
            <v>428</v>
          </cell>
          <cell r="G458">
            <v>129</v>
          </cell>
          <cell r="H458">
            <v>73</v>
          </cell>
        </row>
        <row r="459">
          <cell r="A459">
            <v>2605</v>
          </cell>
          <cell r="B459">
            <v>7859465</v>
          </cell>
          <cell r="C459" t="str">
            <v>W.GAYNOR &amp; SONS LTD.</v>
          </cell>
          <cell r="E459">
            <v>594</v>
          </cell>
          <cell r="F459">
            <v>394</v>
          </cell>
          <cell r="G459">
            <v>110</v>
          </cell>
          <cell r="H459">
            <v>90</v>
          </cell>
        </row>
        <row r="460">
          <cell r="A460">
            <v>2606</v>
          </cell>
          <cell r="B460">
            <v>7867093</v>
          </cell>
          <cell r="C460" t="str">
            <v>T/A TIM'S TAVERN</v>
          </cell>
          <cell r="E460">
            <v>508</v>
          </cell>
          <cell r="F460">
            <v>283</v>
          </cell>
          <cell r="G460">
            <v>83</v>
          </cell>
          <cell r="H460">
            <v>142</v>
          </cell>
        </row>
        <row r="461">
          <cell r="A461">
            <v>2606</v>
          </cell>
          <cell r="B461">
            <v>7867107</v>
          </cell>
          <cell r="C461" t="str">
            <v>T/A TIM'S TAVERN</v>
          </cell>
          <cell r="E461">
            <v>508</v>
          </cell>
          <cell r="F461">
            <v>283</v>
          </cell>
          <cell r="G461">
            <v>83</v>
          </cell>
          <cell r="H461">
            <v>142</v>
          </cell>
        </row>
        <row r="462">
          <cell r="A462">
            <v>2609</v>
          </cell>
          <cell r="B462">
            <v>7863209</v>
          </cell>
          <cell r="C462" t="str">
            <v>T/A THE CROWN BAR</v>
          </cell>
          <cell r="E462">
            <v>659</v>
          </cell>
          <cell r="F462">
            <v>381</v>
          </cell>
          <cell r="G462">
            <v>36</v>
          </cell>
          <cell r="H462">
            <v>242</v>
          </cell>
        </row>
        <row r="463">
          <cell r="A463">
            <v>2615</v>
          </cell>
          <cell r="B463">
            <v>7878680</v>
          </cell>
          <cell r="C463" t="str">
            <v>CENTENARY STORE,</v>
          </cell>
          <cell r="E463">
            <v>2226</v>
          </cell>
          <cell r="F463">
            <v>1303</v>
          </cell>
          <cell r="G463">
            <v>224</v>
          </cell>
          <cell r="H463">
            <v>699</v>
          </cell>
          <cell r="I463">
            <v>1640</v>
          </cell>
        </row>
        <row r="464">
          <cell r="A464">
            <v>2617</v>
          </cell>
          <cell r="B464">
            <v>7854900</v>
          </cell>
          <cell r="C464" t="str">
            <v>T/A THE SELSKAR BAR</v>
          </cell>
          <cell r="E464">
            <v>488</v>
          </cell>
          <cell r="F464">
            <v>312</v>
          </cell>
          <cell r="G464">
            <v>77</v>
          </cell>
          <cell r="H464">
            <v>99</v>
          </cell>
        </row>
        <row r="465">
          <cell r="A465">
            <v>2620</v>
          </cell>
          <cell r="B465">
            <v>7867883</v>
          </cell>
          <cell r="C465" t="str">
            <v>T/A MOONEY'S</v>
          </cell>
          <cell r="E465">
            <v>1957</v>
          </cell>
          <cell r="F465">
            <v>601</v>
          </cell>
          <cell r="G465">
            <v>208</v>
          </cell>
          <cell r="H465">
            <v>1148</v>
          </cell>
          <cell r="I465">
            <v>1640</v>
          </cell>
        </row>
        <row r="466">
          <cell r="A466">
            <v>2622</v>
          </cell>
          <cell r="B466" t="str">
            <v>0785479X</v>
          </cell>
          <cell r="C466" t="str">
            <v>THE SWAN BAR</v>
          </cell>
          <cell r="E466">
            <v>495</v>
          </cell>
          <cell r="F466">
            <v>344</v>
          </cell>
          <cell r="G466">
            <v>104</v>
          </cell>
          <cell r="H466">
            <v>47</v>
          </cell>
        </row>
        <row r="467">
          <cell r="A467">
            <v>2630</v>
          </cell>
          <cell r="B467">
            <v>7847610</v>
          </cell>
          <cell r="C467" t="str">
            <v>DIXIES</v>
          </cell>
          <cell r="E467">
            <v>461</v>
          </cell>
          <cell r="F467">
            <v>239</v>
          </cell>
          <cell r="G467">
            <v>40</v>
          </cell>
          <cell r="H467">
            <v>182</v>
          </cell>
          <cell r="I467">
            <v>820</v>
          </cell>
        </row>
        <row r="468">
          <cell r="A468">
            <v>2633</v>
          </cell>
          <cell r="B468">
            <v>7877498</v>
          </cell>
          <cell r="C468" t="str">
            <v>THE PHOENIX BAR</v>
          </cell>
          <cell r="E468">
            <v>1065</v>
          </cell>
          <cell r="F468">
            <v>472</v>
          </cell>
          <cell r="G468">
            <v>319</v>
          </cell>
          <cell r="H468">
            <v>274</v>
          </cell>
        </row>
        <row r="469">
          <cell r="A469">
            <v>2635</v>
          </cell>
          <cell r="B469">
            <v>7862751</v>
          </cell>
          <cell r="C469" t="str">
            <v>T/A O'FAOLAIN</v>
          </cell>
          <cell r="E469">
            <v>739</v>
          </cell>
          <cell r="F469">
            <v>284</v>
          </cell>
          <cell r="G469">
            <v>76</v>
          </cell>
          <cell r="H469">
            <v>379</v>
          </cell>
          <cell r="I469">
            <v>820</v>
          </cell>
        </row>
        <row r="470">
          <cell r="A470">
            <v>2636</v>
          </cell>
          <cell r="B470">
            <v>7878052</v>
          </cell>
          <cell r="C470" t="str">
            <v>T/A MILLCOURT</v>
          </cell>
          <cell r="E470">
            <v>888</v>
          </cell>
          <cell r="F470">
            <v>426</v>
          </cell>
          <cell r="G470">
            <v>101</v>
          </cell>
          <cell r="H470">
            <v>361</v>
          </cell>
        </row>
        <row r="471">
          <cell r="A471">
            <v>2637</v>
          </cell>
          <cell r="B471">
            <v>7877722</v>
          </cell>
          <cell r="C471" t="str">
            <v>T/A THE TACK ROOM</v>
          </cell>
          <cell r="E471">
            <v>764</v>
          </cell>
          <cell r="F471">
            <v>402</v>
          </cell>
          <cell r="G471">
            <v>72</v>
          </cell>
          <cell r="H471">
            <v>290</v>
          </cell>
          <cell r="I471">
            <v>820</v>
          </cell>
        </row>
        <row r="472">
          <cell r="A472">
            <v>2647</v>
          </cell>
          <cell r="B472">
            <v>7929420</v>
          </cell>
          <cell r="C472" t="str">
            <v>T/A THE HORSE AND HO</v>
          </cell>
          <cell r="E472">
            <v>1230</v>
          </cell>
          <cell r="F472">
            <v>512</v>
          </cell>
          <cell r="G472">
            <v>263</v>
          </cell>
          <cell r="H472">
            <v>455</v>
          </cell>
          <cell r="I472">
            <v>410</v>
          </cell>
        </row>
        <row r="473">
          <cell r="A473">
            <v>2693</v>
          </cell>
          <cell r="B473">
            <v>8024626</v>
          </cell>
          <cell r="C473" t="str">
            <v>T/A THE MACAMOR INN</v>
          </cell>
          <cell r="E473">
            <v>589</v>
          </cell>
          <cell r="F473">
            <v>338</v>
          </cell>
          <cell r="G473">
            <v>53</v>
          </cell>
          <cell r="H473">
            <v>198</v>
          </cell>
        </row>
        <row r="474">
          <cell r="A474">
            <v>2768</v>
          </cell>
          <cell r="B474">
            <v>8124957</v>
          </cell>
          <cell r="C474" t="str">
            <v>ETCHINGHAMS</v>
          </cell>
          <cell r="E474">
            <v>1182</v>
          </cell>
          <cell r="F474">
            <v>671</v>
          </cell>
          <cell r="G474">
            <v>175</v>
          </cell>
          <cell r="H474">
            <v>336</v>
          </cell>
        </row>
        <row r="475">
          <cell r="A475">
            <v>2814</v>
          </cell>
          <cell r="B475" t="str">
            <v>0816102X</v>
          </cell>
          <cell r="C475" t="str">
            <v>MURPHY'S</v>
          </cell>
          <cell r="E475">
            <v>711</v>
          </cell>
          <cell r="F475">
            <v>368</v>
          </cell>
          <cell r="G475">
            <v>154</v>
          </cell>
          <cell r="H475">
            <v>189</v>
          </cell>
        </row>
        <row r="476">
          <cell r="A476">
            <v>2815</v>
          </cell>
          <cell r="B476">
            <v>8161852</v>
          </cell>
          <cell r="C476" t="str">
            <v>T/A BOGGANS</v>
          </cell>
          <cell r="E476">
            <v>913</v>
          </cell>
          <cell r="F476">
            <v>456</v>
          </cell>
          <cell r="G476">
            <v>101</v>
          </cell>
          <cell r="H476">
            <v>356</v>
          </cell>
          <cell r="I476">
            <v>410</v>
          </cell>
        </row>
        <row r="477">
          <cell r="A477">
            <v>2816</v>
          </cell>
          <cell r="B477">
            <v>8162263</v>
          </cell>
          <cell r="C477" t="str">
            <v>T/A HYDRO INN</v>
          </cell>
          <cell r="E477">
            <v>694</v>
          </cell>
          <cell r="F477">
            <v>301</v>
          </cell>
          <cell r="G477">
            <v>101</v>
          </cell>
          <cell r="H477">
            <v>292</v>
          </cell>
        </row>
        <row r="478">
          <cell r="A478">
            <v>2818</v>
          </cell>
          <cell r="B478">
            <v>8164517</v>
          </cell>
          <cell r="C478" t="str">
            <v>T/A COONEYS</v>
          </cell>
          <cell r="E478">
            <v>271</v>
          </cell>
          <cell r="F478">
            <v>169</v>
          </cell>
          <cell r="G478">
            <v>49</v>
          </cell>
          <cell r="H478">
            <v>53</v>
          </cell>
        </row>
        <row r="479">
          <cell r="A479">
            <v>3206</v>
          </cell>
          <cell r="B479">
            <v>8826218</v>
          </cell>
          <cell r="C479" t="str">
            <v>HARNEY'S</v>
          </cell>
          <cell r="E479">
            <v>740</v>
          </cell>
          <cell r="F479">
            <v>357</v>
          </cell>
          <cell r="G479">
            <v>175</v>
          </cell>
          <cell r="H479">
            <v>208</v>
          </cell>
        </row>
        <row r="480">
          <cell r="A480">
            <v>9997</v>
          </cell>
          <cell r="B480">
            <v>7822243</v>
          </cell>
          <cell r="C480" t="str">
            <v>THE ISLAND BAR</v>
          </cell>
          <cell r="E480">
            <v>460</v>
          </cell>
          <cell r="F480">
            <v>276</v>
          </cell>
          <cell r="G480">
            <v>88</v>
          </cell>
          <cell r="H480">
            <v>96</v>
          </cell>
        </row>
        <row r="481">
          <cell r="A481">
            <v>20034</v>
          </cell>
          <cell r="B481">
            <v>8122253</v>
          </cell>
          <cell r="C481" t="str">
            <v>THE BALLAGH</v>
          </cell>
          <cell r="E481">
            <v>259</v>
          </cell>
          <cell r="F481">
            <v>151</v>
          </cell>
          <cell r="G481">
            <v>62</v>
          </cell>
          <cell r="H481">
            <v>46</v>
          </cell>
        </row>
        <row r="482">
          <cell r="A482">
            <v>20070</v>
          </cell>
          <cell r="B482">
            <v>7872356</v>
          </cell>
          <cell r="C482" t="str">
            <v>T/A MAGEE'S BAR</v>
          </cell>
          <cell r="E482">
            <v>1342</v>
          </cell>
          <cell r="F482">
            <v>827</v>
          </cell>
          <cell r="G482">
            <v>246</v>
          </cell>
          <cell r="H482">
            <v>269</v>
          </cell>
        </row>
        <row r="483">
          <cell r="A483">
            <v>20186</v>
          </cell>
          <cell r="B483">
            <v>7768915</v>
          </cell>
          <cell r="C483" t="str">
            <v>FOLEYS</v>
          </cell>
          <cell r="E483">
            <v>361</v>
          </cell>
          <cell r="F483">
            <v>97</v>
          </cell>
          <cell r="G483">
            <v>80</v>
          </cell>
          <cell r="H483">
            <v>184</v>
          </cell>
        </row>
        <row r="484">
          <cell r="A484">
            <v>20364</v>
          </cell>
          <cell r="B484">
            <v>8164452</v>
          </cell>
          <cell r="C484" t="str">
            <v>T/A BREEN'S</v>
          </cell>
          <cell r="E484">
            <v>214</v>
          </cell>
          <cell r="F484">
            <v>128</v>
          </cell>
          <cell r="G484">
            <v>46</v>
          </cell>
          <cell r="H484">
            <v>40</v>
          </cell>
        </row>
        <row r="485">
          <cell r="A485">
            <v>20491</v>
          </cell>
          <cell r="B485">
            <v>7835817</v>
          </cell>
          <cell r="C485" t="str">
            <v>DEVEREUX HOTEL</v>
          </cell>
          <cell r="E485">
            <v>1051</v>
          </cell>
          <cell r="F485">
            <v>567</v>
          </cell>
          <cell r="G485">
            <v>164</v>
          </cell>
          <cell r="H485">
            <v>320</v>
          </cell>
        </row>
        <row r="486">
          <cell r="A486">
            <v>20864</v>
          </cell>
          <cell r="B486">
            <v>7862814</v>
          </cell>
          <cell r="C486" t="str">
            <v>ARCHER'S</v>
          </cell>
          <cell r="E486">
            <v>1107</v>
          </cell>
          <cell r="F486">
            <v>331</v>
          </cell>
          <cell r="G486">
            <v>92</v>
          </cell>
          <cell r="H486">
            <v>684</v>
          </cell>
          <cell r="I486">
            <v>1640</v>
          </cell>
        </row>
        <row r="487">
          <cell r="A487">
            <v>20878</v>
          </cell>
          <cell r="B487">
            <v>7830750</v>
          </cell>
          <cell r="C487" t="str">
            <v>ST. HELEN'S BAY GOLF</v>
          </cell>
          <cell r="E487">
            <v>436</v>
          </cell>
          <cell r="F487">
            <v>272</v>
          </cell>
          <cell r="G487">
            <v>68</v>
          </cell>
          <cell r="H487">
            <v>96</v>
          </cell>
        </row>
        <row r="488">
          <cell r="A488">
            <v>20999</v>
          </cell>
          <cell r="B488">
            <v>7878672</v>
          </cell>
          <cell r="C488" t="str">
            <v>BARNEY J MURPHY</v>
          </cell>
          <cell r="E488">
            <v>229</v>
          </cell>
          <cell r="F488">
            <v>74</v>
          </cell>
          <cell r="G488">
            <v>47</v>
          </cell>
          <cell r="H488">
            <v>108</v>
          </cell>
          <cell r="I488">
            <v>820</v>
          </cell>
        </row>
        <row r="489">
          <cell r="A489" t="str">
            <v>Additional Accounts</v>
          </cell>
        </row>
        <row r="490">
          <cell r="A490">
            <v>2641</v>
          </cell>
          <cell r="B490">
            <v>7879512</v>
          </cell>
          <cell r="C490" t="str">
            <v>WHITES HOTEL</v>
          </cell>
          <cell r="E490">
            <v>2177</v>
          </cell>
          <cell r="F490">
            <v>933</v>
          </cell>
          <cell r="G490">
            <v>267</v>
          </cell>
          <cell r="H490">
            <v>977</v>
          </cell>
          <cell r="I490">
            <v>1640</v>
          </cell>
        </row>
        <row r="491">
          <cell r="A491">
            <v>2569</v>
          </cell>
          <cell r="B491">
            <v>7833415</v>
          </cell>
          <cell r="C491" t="str">
            <v>CEDARS</v>
          </cell>
          <cell r="E491">
            <v>1261</v>
          </cell>
          <cell r="F491">
            <v>555</v>
          </cell>
          <cell r="G491">
            <v>200</v>
          </cell>
          <cell r="H491">
            <v>506</v>
          </cell>
          <cell r="I491">
            <v>820</v>
          </cell>
        </row>
        <row r="492">
          <cell r="A492">
            <v>2638</v>
          </cell>
          <cell r="B492">
            <v>7878605</v>
          </cell>
          <cell r="C492" t="str">
            <v>TALBOT HOTEL</v>
          </cell>
          <cell r="E492">
            <v>1650</v>
          </cell>
          <cell r="F492">
            <v>807</v>
          </cell>
          <cell r="G492">
            <v>306</v>
          </cell>
          <cell r="H492">
            <v>537</v>
          </cell>
          <cell r="I492">
            <v>820</v>
          </cell>
        </row>
        <row r="493">
          <cell r="A493">
            <v>2543</v>
          </cell>
          <cell r="B493">
            <v>7758529</v>
          </cell>
          <cell r="C493" t="str">
            <v>WOODEN HOUSE</v>
          </cell>
          <cell r="E493">
            <v>869</v>
          </cell>
          <cell r="F493">
            <v>361</v>
          </cell>
          <cell r="G493">
            <v>173</v>
          </cell>
          <cell r="H493">
            <v>335</v>
          </cell>
          <cell r="I493">
            <v>820</v>
          </cell>
        </row>
        <row r="494">
          <cell r="A494">
            <v>2577</v>
          </cell>
          <cell r="B494">
            <v>7837550</v>
          </cell>
          <cell r="C494" t="str">
            <v>HOTEL ROSSLARE</v>
          </cell>
          <cell r="E494">
            <v>1036</v>
          </cell>
          <cell r="F494">
            <v>554</v>
          </cell>
          <cell r="G494">
            <v>173</v>
          </cell>
          <cell r="H494">
            <v>309</v>
          </cell>
          <cell r="I494">
            <v>820</v>
          </cell>
        </row>
        <row r="495">
          <cell r="A495">
            <v>20491</v>
          </cell>
          <cell r="B495">
            <v>7835817</v>
          </cell>
          <cell r="C495" t="str">
            <v>DEVEREAUX HOTEL</v>
          </cell>
          <cell r="E495">
            <v>1051</v>
          </cell>
          <cell r="F495">
            <v>567</v>
          </cell>
          <cell r="G495">
            <v>164</v>
          </cell>
          <cell r="H495">
            <v>320</v>
          </cell>
          <cell r="I495">
            <v>410</v>
          </cell>
        </row>
        <row r="496">
          <cell r="C496" t="str">
            <v>SPONSORSHIPS</v>
          </cell>
          <cell r="F496" t="e">
            <v>#N/A</v>
          </cell>
          <cell r="G496" t="e">
            <v>#N/A</v>
          </cell>
          <cell r="H496" t="e">
            <v>#N/A</v>
          </cell>
          <cell r="I496">
            <v>5000</v>
          </cell>
        </row>
        <row r="497">
          <cell r="C497" t="str">
            <v>TICKETS</v>
          </cell>
          <cell r="F497" t="e">
            <v>#N/A</v>
          </cell>
          <cell r="G497" t="e">
            <v>#N/A</v>
          </cell>
          <cell r="H497" t="e">
            <v>#N/A</v>
          </cell>
          <cell r="I497">
            <v>2500</v>
          </cell>
        </row>
        <row r="498">
          <cell r="C498" t="str">
            <v>CARLSBERG PROJECT</v>
          </cell>
          <cell r="F498" t="e">
            <v>#N/A</v>
          </cell>
          <cell r="G498" t="e">
            <v>#N/A</v>
          </cell>
          <cell r="H498" t="e">
            <v>#N/A</v>
          </cell>
          <cell r="I498">
            <v>5000</v>
          </cell>
        </row>
        <row r="499">
          <cell r="C499" t="str">
            <v>GOODWILL ITEMS</v>
          </cell>
          <cell r="F499" t="e">
            <v>#N/A</v>
          </cell>
          <cell r="G499" t="e">
            <v>#N/A</v>
          </cell>
          <cell r="H499" t="e">
            <v>#N/A</v>
          </cell>
          <cell r="I499">
            <v>2000</v>
          </cell>
        </row>
        <row r="500">
          <cell r="A500">
            <v>1301</v>
          </cell>
          <cell r="B500">
            <v>1524658</v>
          </cell>
          <cell r="C500" t="str">
            <v>BALTINGLASS GOLF CLU</v>
          </cell>
          <cell r="E500">
            <v>208</v>
          </cell>
          <cell r="F500">
            <v>118</v>
          </cell>
          <cell r="G500">
            <v>33</v>
          </cell>
          <cell r="H500">
            <v>57</v>
          </cell>
          <cell r="I500">
            <v>328</v>
          </cell>
        </row>
        <row r="501">
          <cell r="A501">
            <v>1305</v>
          </cell>
          <cell r="B501">
            <v>1526782</v>
          </cell>
          <cell r="C501" t="str">
            <v>JOE GERMAINE AND SON</v>
          </cell>
          <cell r="E501">
            <v>768</v>
          </cell>
          <cell r="F501">
            <v>394</v>
          </cell>
          <cell r="G501">
            <v>100</v>
          </cell>
          <cell r="H501">
            <v>274</v>
          </cell>
        </row>
        <row r="502">
          <cell r="A502">
            <v>1311</v>
          </cell>
          <cell r="B502">
            <v>1532006</v>
          </cell>
          <cell r="C502" t="str">
            <v>QUINNS OF BALTINGLAS</v>
          </cell>
          <cell r="E502">
            <v>1302</v>
          </cell>
          <cell r="F502">
            <v>742</v>
          </cell>
          <cell r="G502">
            <v>210</v>
          </cell>
          <cell r="H502">
            <v>350</v>
          </cell>
          <cell r="I502">
            <v>820</v>
          </cell>
        </row>
        <row r="503">
          <cell r="A503">
            <v>1326</v>
          </cell>
          <cell r="B503" t="str">
            <v>0155512X</v>
          </cell>
          <cell r="C503" t="str">
            <v>LITTLE MOON</v>
          </cell>
          <cell r="E503">
            <v>503</v>
          </cell>
          <cell r="F503">
            <v>340</v>
          </cell>
          <cell r="G503">
            <v>43</v>
          </cell>
          <cell r="H503">
            <v>120</v>
          </cell>
        </row>
        <row r="504">
          <cell r="A504">
            <v>1330</v>
          </cell>
          <cell r="B504">
            <v>1564374</v>
          </cell>
          <cell r="C504" t="str">
            <v>THE DUNLAVIN INN</v>
          </cell>
          <cell r="E504">
            <v>739</v>
          </cell>
          <cell r="F504">
            <v>386</v>
          </cell>
          <cell r="G504">
            <v>117</v>
          </cell>
          <cell r="H504">
            <v>236</v>
          </cell>
        </row>
        <row r="505">
          <cell r="A505">
            <v>1339</v>
          </cell>
          <cell r="B505">
            <v>1575694</v>
          </cell>
          <cell r="C505" t="str">
            <v>JACOBS</v>
          </cell>
          <cell r="E505">
            <v>343</v>
          </cell>
          <cell r="F505">
            <v>138</v>
          </cell>
          <cell r="G505">
            <v>47</v>
          </cell>
          <cell r="H505">
            <v>158</v>
          </cell>
          <cell r="I505">
            <v>410</v>
          </cell>
        </row>
        <row r="506">
          <cell r="A506">
            <v>1340</v>
          </cell>
          <cell r="B506">
            <v>1575708</v>
          </cell>
          <cell r="C506" t="str">
            <v>WAGON WHEEL PUB,</v>
          </cell>
          <cell r="E506">
            <v>416</v>
          </cell>
          <cell r="F506">
            <v>255</v>
          </cell>
          <cell r="G506">
            <v>47</v>
          </cell>
          <cell r="H506">
            <v>114</v>
          </cell>
        </row>
        <row r="507">
          <cell r="A507">
            <v>1347</v>
          </cell>
          <cell r="B507">
            <v>1583549</v>
          </cell>
          <cell r="C507" t="str">
            <v>KENNYS</v>
          </cell>
          <cell r="E507">
            <v>864</v>
          </cell>
          <cell r="F507">
            <v>562</v>
          </cell>
          <cell r="G507">
            <v>71</v>
          </cell>
          <cell r="H507">
            <v>231</v>
          </cell>
          <cell r="I507">
            <v>246</v>
          </cell>
        </row>
        <row r="508">
          <cell r="A508">
            <v>1351</v>
          </cell>
          <cell r="B508" t="str">
            <v>0158541X</v>
          </cell>
          <cell r="C508" t="str">
            <v>THE FLEECE</v>
          </cell>
          <cell r="E508">
            <v>862</v>
          </cell>
          <cell r="F508">
            <v>338</v>
          </cell>
          <cell r="G508">
            <v>162</v>
          </cell>
          <cell r="H508">
            <v>362</v>
          </cell>
          <cell r="I508">
            <v>164</v>
          </cell>
        </row>
        <row r="509">
          <cell r="A509">
            <v>1356</v>
          </cell>
          <cell r="B509">
            <v>1580124</v>
          </cell>
          <cell r="C509" t="str">
            <v>SEAVERS BAR</v>
          </cell>
          <cell r="E509">
            <v>814</v>
          </cell>
          <cell r="F509">
            <v>600</v>
          </cell>
          <cell r="G509">
            <v>110</v>
          </cell>
          <cell r="H509">
            <v>104</v>
          </cell>
          <cell r="I509">
            <v>164</v>
          </cell>
        </row>
        <row r="510">
          <cell r="A510">
            <v>1360</v>
          </cell>
          <cell r="B510">
            <v>1623060</v>
          </cell>
          <cell r="C510" t="str">
            <v>LEINSTER ARMS</v>
          </cell>
          <cell r="E510">
            <v>514</v>
          </cell>
          <cell r="F510">
            <v>214</v>
          </cell>
          <cell r="G510">
            <v>127</v>
          </cell>
          <cell r="H510">
            <v>173</v>
          </cell>
          <cell r="I510">
            <v>410</v>
          </cell>
        </row>
        <row r="511">
          <cell r="A511">
            <v>1367</v>
          </cell>
          <cell r="B511">
            <v>1627104</v>
          </cell>
          <cell r="C511" t="str">
            <v>MR.PATRICK DUNNE,</v>
          </cell>
          <cell r="E511">
            <v>1338</v>
          </cell>
          <cell r="F511">
            <v>753</v>
          </cell>
          <cell r="G511">
            <v>285</v>
          </cell>
          <cell r="H511">
            <v>300</v>
          </cell>
          <cell r="I511">
            <v>656</v>
          </cell>
        </row>
        <row r="512">
          <cell r="A512">
            <v>1376</v>
          </cell>
          <cell r="B512">
            <v>1641301</v>
          </cell>
          <cell r="C512" t="str">
            <v>THE EMIGRANT</v>
          </cell>
          <cell r="E512">
            <v>1122</v>
          </cell>
          <cell r="F512">
            <v>414</v>
          </cell>
          <cell r="G512">
            <v>212</v>
          </cell>
          <cell r="H512">
            <v>496</v>
          </cell>
          <cell r="I512">
            <v>820</v>
          </cell>
        </row>
        <row r="513">
          <cell r="A513">
            <v>1379</v>
          </cell>
          <cell r="B513">
            <v>1646559</v>
          </cell>
          <cell r="C513" t="str">
            <v>DES. NOONAN</v>
          </cell>
          <cell r="E513">
            <v>696</v>
          </cell>
          <cell r="F513">
            <v>496</v>
          </cell>
          <cell r="G513">
            <v>142</v>
          </cell>
          <cell r="H513">
            <v>58</v>
          </cell>
        </row>
        <row r="514">
          <cell r="A514">
            <v>1381</v>
          </cell>
          <cell r="B514">
            <v>1647237</v>
          </cell>
          <cell r="C514" t="str">
            <v>THE OASIS,</v>
          </cell>
          <cell r="E514">
            <v>1022</v>
          </cell>
          <cell r="F514">
            <v>436</v>
          </cell>
          <cell r="G514">
            <v>283</v>
          </cell>
          <cell r="H514">
            <v>303</v>
          </cell>
          <cell r="I514">
            <v>984</v>
          </cell>
        </row>
        <row r="515">
          <cell r="A515">
            <v>1383</v>
          </cell>
          <cell r="B515">
            <v>1652184</v>
          </cell>
          <cell r="C515" t="str">
            <v>THE BRIDGE HOUSE</v>
          </cell>
          <cell r="E515">
            <v>1212</v>
          </cell>
          <cell r="F515">
            <v>532</v>
          </cell>
          <cell r="G515">
            <v>255</v>
          </cell>
          <cell r="H515">
            <v>425</v>
          </cell>
        </row>
        <row r="516">
          <cell r="A516">
            <v>1386</v>
          </cell>
          <cell r="B516">
            <v>1652516</v>
          </cell>
          <cell r="C516" t="str">
            <v>"CASTLE INN",</v>
          </cell>
          <cell r="E516">
            <v>334</v>
          </cell>
          <cell r="F516">
            <v>131</v>
          </cell>
          <cell r="G516">
            <v>94</v>
          </cell>
          <cell r="H516">
            <v>109</v>
          </cell>
        </row>
        <row r="517">
          <cell r="A517">
            <v>1394</v>
          </cell>
          <cell r="B517">
            <v>1669567</v>
          </cell>
          <cell r="C517" t="str">
            <v>MR JOHN HICKEY</v>
          </cell>
          <cell r="E517">
            <v>757</v>
          </cell>
          <cell r="F517">
            <v>404</v>
          </cell>
          <cell r="G517">
            <v>228</v>
          </cell>
          <cell r="H517">
            <v>125</v>
          </cell>
        </row>
        <row r="518">
          <cell r="A518">
            <v>1397</v>
          </cell>
          <cell r="B518">
            <v>1671596</v>
          </cell>
          <cell r="C518" t="str">
            <v>THE LEINSTER ARMS</v>
          </cell>
          <cell r="E518">
            <v>133</v>
          </cell>
          <cell r="F518">
            <v>99</v>
          </cell>
          <cell r="G518">
            <v>16</v>
          </cell>
          <cell r="H518">
            <v>18</v>
          </cell>
        </row>
        <row r="519">
          <cell r="A519">
            <v>1398</v>
          </cell>
          <cell r="B519">
            <v>1670964</v>
          </cell>
          <cell r="C519" t="str">
            <v>THE GRANITE HOUSE</v>
          </cell>
          <cell r="E519">
            <v>791</v>
          </cell>
          <cell r="F519">
            <v>511</v>
          </cell>
          <cell r="G519">
            <v>83</v>
          </cell>
          <cell r="H519">
            <v>197</v>
          </cell>
        </row>
        <row r="520">
          <cell r="A520">
            <v>2092</v>
          </cell>
          <cell r="B520">
            <v>5022991</v>
          </cell>
          <cell r="C520" t="str">
            <v>JOSEPH DOYLE</v>
          </cell>
          <cell r="E520">
            <v>1038</v>
          </cell>
          <cell r="F520">
            <v>427</v>
          </cell>
          <cell r="G520">
            <v>121</v>
          </cell>
          <cell r="H520">
            <v>490</v>
          </cell>
        </row>
        <row r="521">
          <cell r="A521">
            <v>2092</v>
          </cell>
          <cell r="B521">
            <v>5023114</v>
          </cell>
          <cell r="C521" t="str">
            <v>JOSEPH DOYLE</v>
          </cell>
          <cell r="E521">
            <v>1038</v>
          </cell>
          <cell r="F521">
            <v>427</v>
          </cell>
          <cell r="G521">
            <v>121</v>
          </cell>
          <cell r="H521">
            <v>490</v>
          </cell>
          <cell r="I521">
            <v>820</v>
          </cell>
        </row>
        <row r="522">
          <cell r="A522">
            <v>2093</v>
          </cell>
          <cell r="B522">
            <v>5082412</v>
          </cell>
          <cell r="C522" t="str">
            <v>SAINTS &amp; SINNERS,</v>
          </cell>
          <cell r="E522">
            <v>1249</v>
          </cell>
          <cell r="F522">
            <v>422</v>
          </cell>
          <cell r="G522">
            <v>177</v>
          </cell>
          <cell r="H522">
            <v>650</v>
          </cell>
        </row>
        <row r="523">
          <cell r="A523">
            <v>2097</v>
          </cell>
          <cell r="B523">
            <v>5025508</v>
          </cell>
          <cell r="C523" t="str">
            <v>CARPENTERS</v>
          </cell>
          <cell r="E523">
            <v>6000</v>
          </cell>
          <cell r="F523">
            <v>3183</v>
          </cell>
          <cell r="G523">
            <v>1189</v>
          </cell>
          <cell r="H523">
            <v>1628</v>
          </cell>
          <cell r="I523">
            <v>164</v>
          </cell>
        </row>
        <row r="524">
          <cell r="A524">
            <v>2098</v>
          </cell>
          <cell r="B524">
            <v>5026008</v>
          </cell>
          <cell r="C524" t="str">
            <v>STONEHAVEN</v>
          </cell>
          <cell r="E524">
            <v>1040</v>
          </cell>
          <cell r="F524">
            <v>630</v>
          </cell>
          <cell r="G524">
            <v>241</v>
          </cell>
          <cell r="H524">
            <v>169</v>
          </cell>
        </row>
        <row r="525">
          <cell r="A525">
            <v>2102</v>
          </cell>
          <cell r="B525">
            <v>5041686</v>
          </cell>
          <cell r="C525" t="str">
            <v>DOLMEN HOTEL</v>
          </cell>
          <cell r="E525">
            <v>1287</v>
          </cell>
          <cell r="F525">
            <v>532</v>
          </cell>
          <cell r="G525">
            <v>295</v>
          </cell>
          <cell r="H525">
            <v>460</v>
          </cell>
          <cell r="I525">
            <v>164</v>
          </cell>
        </row>
        <row r="526">
          <cell r="A526">
            <v>2103</v>
          </cell>
          <cell r="B526">
            <v>5026709</v>
          </cell>
          <cell r="C526" t="str">
            <v>CARLOW ROWING CLUB,</v>
          </cell>
          <cell r="E526">
            <v>327</v>
          </cell>
          <cell r="F526">
            <v>239</v>
          </cell>
          <cell r="G526">
            <v>22</v>
          </cell>
          <cell r="H526">
            <v>66</v>
          </cell>
          <cell r="I526">
            <v>328</v>
          </cell>
        </row>
        <row r="527">
          <cell r="A527">
            <v>2105</v>
          </cell>
          <cell r="B527">
            <v>5027004</v>
          </cell>
          <cell r="C527" t="str">
            <v>CARLOW WORKMANS CLUB</v>
          </cell>
          <cell r="E527">
            <v>562</v>
          </cell>
          <cell r="F527">
            <v>257</v>
          </cell>
          <cell r="G527">
            <v>115</v>
          </cell>
          <cell r="H527">
            <v>190</v>
          </cell>
        </row>
        <row r="528">
          <cell r="A528">
            <v>2106</v>
          </cell>
          <cell r="B528">
            <v>5030358</v>
          </cell>
          <cell r="C528" t="str">
            <v>CASTLE TAVERN,</v>
          </cell>
          <cell r="E528">
            <v>1060</v>
          </cell>
          <cell r="F528">
            <v>582</v>
          </cell>
          <cell r="G528">
            <v>60</v>
          </cell>
          <cell r="H528">
            <v>418</v>
          </cell>
          <cell r="I528">
            <v>820</v>
          </cell>
        </row>
        <row r="529">
          <cell r="A529">
            <v>2109</v>
          </cell>
          <cell r="B529">
            <v>5030935</v>
          </cell>
          <cell r="C529" t="str">
            <v>EIRE OG G.F.C</v>
          </cell>
          <cell r="E529">
            <v>799</v>
          </cell>
          <cell r="F529">
            <v>359</v>
          </cell>
          <cell r="G529">
            <v>199</v>
          </cell>
          <cell r="H529">
            <v>241</v>
          </cell>
          <cell r="I529">
            <v>328</v>
          </cell>
        </row>
        <row r="530">
          <cell r="A530">
            <v>2115</v>
          </cell>
          <cell r="B530">
            <v>5030005</v>
          </cell>
          <cell r="C530" t="str">
            <v>THE JOHN TYNDALL</v>
          </cell>
          <cell r="E530">
            <v>738</v>
          </cell>
          <cell r="F530">
            <v>349</v>
          </cell>
          <cell r="G530">
            <v>122</v>
          </cell>
          <cell r="H530">
            <v>267</v>
          </cell>
          <cell r="I530">
            <v>82</v>
          </cell>
        </row>
        <row r="531">
          <cell r="A531">
            <v>2116</v>
          </cell>
          <cell r="B531">
            <v>5036224</v>
          </cell>
          <cell r="C531" t="str">
            <v>EWINGS</v>
          </cell>
          <cell r="E531">
            <v>585</v>
          </cell>
          <cell r="F531">
            <v>272</v>
          </cell>
          <cell r="G531">
            <v>142</v>
          </cell>
          <cell r="H531">
            <v>171</v>
          </cell>
          <cell r="I531">
            <v>984</v>
          </cell>
        </row>
        <row r="532">
          <cell r="A532">
            <v>2121</v>
          </cell>
          <cell r="B532">
            <v>5041007</v>
          </cell>
          <cell r="C532" t="str">
            <v>BUTLER'S</v>
          </cell>
          <cell r="E532">
            <v>597</v>
          </cell>
          <cell r="F532">
            <v>271</v>
          </cell>
          <cell r="G532">
            <v>168</v>
          </cell>
          <cell r="H532">
            <v>158</v>
          </cell>
          <cell r="I532">
            <v>820</v>
          </cell>
        </row>
        <row r="533">
          <cell r="A533">
            <v>2126</v>
          </cell>
          <cell r="B533">
            <v>5042755</v>
          </cell>
          <cell r="C533" t="str">
            <v>BOLGERS</v>
          </cell>
          <cell r="E533">
            <v>385</v>
          </cell>
          <cell r="F533">
            <v>163</v>
          </cell>
          <cell r="G533">
            <v>61</v>
          </cell>
          <cell r="H533">
            <v>161</v>
          </cell>
        </row>
        <row r="534">
          <cell r="A534">
            <v>2129</v>
          </cell>
          <cell r="B534">
            <v>5055105</v>
          </cell>
          <cell r="C534" t="str">
            <v>TEACH DOLMAIN</v>
          </cell>
          <cell r="E534">
            <v>2752</v>
          </cell>
          <cell r="F534">
            <v>1274</v>
          </cell>
          <cell r="G534">
            <v>421</v>
          </cell>
          <cell r="H534">
            <v>1057</v>
          </cell>
        </row>
        <row r="535">
          <cell r="A535">
            <v>2133</v>
          </cell>
          <cell r="B535" t="str">
            <v>0502711X</v>
          </cell>
          <cell r="C535" t="str">
            <v>CASTLE INN</v>
          </cell>
          <cell r="E535">
            <v>173</v>
          </cell>
          <cell r="F535">
            <v>65</v>
          </cell>
          <cell r="G535">
            <v>21</v>
          </cell>
          <cell r="H535">
            <v>87</v>
          </cell>
        </row>
        <row r="536">
          <cell r="A536">
            <v>2135</v>
          </cell>
          <cell r="B536">
            <v>5055393</v>
          </cell>
          <cell r="C536" t="str">
            <v>ROYAL HOTEL,</v>
          </cell>
          <cell r="E536">
            <v>1141</v>
          </cell>
          <cell r="F536">
            <v>566</v>
          </cell>
          <cell r="G536">
            <v>185</v>
          </cell>
          <cell r="H536">
            <v>390</v>
          </cell>
          <cell r="I536">
            <v>820</v>
          </cell>
        </row>
        <row r="537">
          <cell r="A537">
            <v>2136</v>
          </cell>
          <cell r="B537">
            <v>5055865</v>
          </cell>
          <cell r="C537" t="str">
            <v>RATHCROGUE HOUSE</v>
          </cell>
          <cell r="E537">
            <v>980</v>
          </cell>
          <cell r="F537">
            <v>326</v>
          </cell>
          <cell r="G537">
            <v>231</v>
          </cell>
          <cell r="H537">
            <v>423</v>
          </cell>
          <cell r="I537">
            <v>820</v>
          </cell>
        </row>
        <row r="538">
          <cell r="A538">
            <v>2138</v>
          </cell>
          <cell r="B538" t="str">
            <v>0505706X</v>
          </cell>
          <cell r="C538" t="str">
            <v>TINRYLAND FOOTBALL C</v>
          </cell>
          <cell r="E538">
            <v>289</v>
          </cell>
          <cell r="F538">
            <v>133</v>
          </cell>
          <cell r="G538">
            <v>59</v>
          </cell>
          <cell r="H538">
            <v>97</v>
          </cell>
        </row>
        <row r="539">
          <cell r="A539">
            <v>2147</v>
          </cell>
          <cell r="B539">
            <v>5072980</v>
          </cell>
          <cell r="C539" t="str">
            <v>HARP BAR</v>
          </cell>
          <cell r="E539">
            <v>851</v>
          </cell>
          <cell r="F539">
            <v>367</v>
          </cell>
          <cell r="G539">
            <v>149</v>
          </cell>
          <cell r="H539">
            <v>335</v>
          </cell>
        </row>
        <row r="540">
          <cell r="A540">
            <v>2151</v>
          </cell>
          <cell r="B540">
            <v>5088992</v>
          </cell>
          <cell r="C540" t="str">
            <v>BRIDGE HOUSE</v>
          </cell>
          <cell r="E540">
            <v>733</v>
          </cell>
          <cell r="F540">
            <v>369</v>
          </cell>
          <cell r="G540">
            <v>115</v>
          </cell>
          <cell r="H540">
            <v>249</v>
          </cell>
        </row>
        <row r="541">
          <cell r="A541">
            <v>2153</v>
          </cell>
          <cell r="B541">
            <v>5080614</v>
          </cell>
          <cell r="C541" t="str">
            <v>TOBINSTOWN INN</v>
          </cell>
          <cell r="E541">
            <v>248</v>
          </cell>
          <cell r="F541">
            <v>121</v>
          </cell>
          <cell r="G541">
            <v>33</v>
          </cell>
          <cell r="H541">
            <v>94</v>
          </cell>
        </row>
        <row r="542">
          <cell r="A542">
            <v>2155</v>
          </cell>
          <cell r="B542">
            <v>5085861</v>
          </cell>
          <cell r="C542" t="str">
            <v>THE SLIP INN</v>
          </cell>
          <cell r="E542">
            <v>448</v>
          </cell>
          <cell r="F542">
            <v>228</v>
          </cell>
          <cell r="G542">
            <v>84</v>
          </cell>
          <cell r="H542">
            <v>136</v>
          </cell>
          <cell r="I542">
            <v>246</v>
          </cell>
        </row>
        <row r="543">
          <cell r="A543">
            <v>3221</v>
          </cell>
          <cell r="B543">
            <v>8834369</v>
          </cell>
          <cell r="C543" t="str">
            <v>FIGHTING COCKS</v>
          </cell>
          <cell r="E543">
            <v>900</v>
          </cell>
          <cell r="F543">
            <v>341</v>
          </cell>
          <cell r="G543">
            <v>173</v>
          </cell>
          <cell r="H543">
            <v>386</v>
          </cell>
        </row>
        <row r="544">
          <cell r="A544">
            <v>3285</v>
          </cell>
          <cell r="B544">
            <v>8868700</v>
          </cell>
          <cell r="C544" t="str">
            <v>MRS EILEEN CONWAY</v>
          </cell>
          <cell r="E544">
            <v>734</v>
          </cell>
          <cell r="F544">
            <v>523</v>
          </cell>
          <cell r="G544">
            <v>107</v>
          </cell>
          <cell r="H544">
            <v>104</v>
          </cell>
        </row>
        <row r="545">
          <cell r="A545">
            <v>20125</v>
          </cell>
          <cell r="B545">
            <v>5054818</v>
          </cell>
          <cell r="C545" t="str">
            <v>DICEY REILLY'S</v>
          </cell>
          <cell r="E545">
            <v>804</v>
          </cell>
          <cell r="F545">
            <v>434</v>
          </cell>
          <cell r="G545">
            <v>80</v>
          </cell>
          <cell r="H545">
            <v>290</v>
          </cell>
        </row>
        <row r="546">
          <cell r="A546">
            <v>20192</v>
          </cell>
          <cell r="B546">
            <v>1622455</v>
          </cell>
          <cell r="C546" t="str">
            <v>ATHY GOLF CLUB</v>
          </cell>
          <cell r="E546">
            <v>4</v>
          </cell>
          <cell r="F546">
            <v>4</v>
          </cell>
          <cell r="G546">
            <v>0</v>
          </cell>
          <cell r="H546">
            <v>0</v>
          </cell>
        </row>
        <row r="547">
          <cell r="A547" t="str">
            <v>Additional Accounts</v>
          </cell>
        </row>
        <row r="548">
          <cell r="A548">
            <v>21048</v>
          </cell>
          <cell r="B548">
            <v>5029120</v>
          </cell>
          <cell r="C548" t="str">
            <v>DINN RI</v>
          </cell>
          <cell r="E548">
            <v>5415</v>
          </cell>
          <cell r="F548">
            <v>1574</v>
          </cell>
          <cell r="G548">
            <v>779</v>
          </cell>
          <cell r="H548">
            <v>3062</v>
          </cell>
          <cell r="I548">
            <v>4100</v>
          </cell>
        </row>
        <row r="549">
          <cell r="A549">
            <v>20927</v>
          </cell>
          <cell r="B549">
            <v>5035678</v>
          </cell>
          <cell r="C549" t="str">
            <v>MILLERS</v>
          </cell>
          <cell r="E549">
            <v>1653</v>
          </cell>
          <cell r="F549">
            <v>839</v>
          </cell>
          <cell r="G549">
            <v>141</v>
          </cell>
          <cell r="H549">
            <v>673</v>
          </cell>
          <cell r="I549">
            <v>1640</v>
          </cell>
        </row>
        <row r="550">
          <cell r="A550">
            <v>20499</v>
          </cell>
          <cell r="B550">
            <v>5045789</v>
          </cell>
          <cell r="C550" t="str">
            <v>SCRAGGS ALLEY</v>
          </cell>
          <cell r="E550">
            <v>3602</v>
          </cell>
          <cell r="F550">
            <v>922</v>
          </cell>
          <cell r="G550">
            <v>337</v>
          </cell>
          <cell r="H550">
            <v>2343</v>
          </cell>
          <cell r="I550">
            <v>2460</v>
          </cell>
        </row>
        <row r="551">
          <cell r="A551">
            <v>2134</v>
          </cell>
          <cell r="B551">
            <v>5055113</v>
          </cell>
          <cell r="C551" t="str">
            <v>REDDY'S</v>
          </cell>
          <cell r="E551">
            <v>1318</v>
          </cell>
          <cell r="F551">
            <v>610</v>
          </cell>
          <cell r="G551">
            <v>219</v>
          </cell>
          <cell r="H551">
            <v>489</v>
          </cell>
          <cell r="I551">
            <v>820</v>
          </cell>
        </row>
        <row r="552">
          <cell r="C552" t="str">
            <v>SPONSORSHIPS</v>
          </cell>
          <cell r="F552" t="e">
            <v>#N/A</v>
          </cell>
          <cell r="G552" t="e">
            <v>#N/A</v>
          </cell>
          <cell r="H552" t="e">
            <v>#N/A</v>
          </cell>
          <cell r="I552">
            <v>2000</v>
          </cell>
        </row>
        <row r="553">
          <cell r="C553" t="str">
            <v>TICKETS</v>
          </cell>
          <cell r="F553" t="e">
            <v>#N/A</v>
          </cell>
          <cell r="G553" t="e">
            <v>#N/A</v>
          </cell>
          <cell r="H553" t="e">
            <v>#N/A</v>
          </cell>
          <cell r="I553">
            <v>2235</v>
          </cell>
        </row>
        <row r="554">
          <cell r="C554" t="str">
            <v>GOODWILL ITEMS</v>
          </cell>
          <cell r="F554" t="e">
            <v>#N/A</v>
          </cell>
          <cell r="G554" t="e">
            <v>#N/A</v>
          </cell>
          <cell r="H554" t="e">
            <v>#N/A</v>
          </cell>
          <cell r="I554">
            <v>2000</v>
          </cell>
        </row>
        <row r="555">
          <cell r="C555" t="str">
            <v>STUDENT BUDGET</v>
          </cell>
          <cell r="F555" t="e">
            <v>#N/A</v>
          </cell>
          <cell r="G555" t="e">
            <v>#N/A</v>
          </cell>
          <cell r="H555" t="e">
            <v>#N/A</v>
          </cell>
        </row>
        <row r="556">
          <cell r="A556">
            <v>2166</v>
          </cell>
          <cell r="B556">
            <v>5125510</v>
          </cell>
          <cell r="C556" t="str">
            <v>T/A EAGLES REST</v>
          </cell>
          <cell r="E556">
            <v>914</v>
          </cell>
          <cell r="F556">
            <v>250</v>
          </cell>
          <cell r="G556">
            <v>343</v>
          </cell>
          <cell r="H556">
            <v>321</v>
          </cell>
        </row>
        <row r="557">
          <cell r="A557">
            <v>2202</v>
          </cell>
          <cell r="B557">
            <v>5149517</v>
          </cell>
          <cell r="C557" t="str">
            <v>CASTLETOWN INN</v>
          </cell>
          <cell r="E557">
            <v>576</v>
          </cell>
          <cell r="F557">
            <v>293</v>
          </cell>
          <cell r="G557">
            <v>146</v>
          </cell>
          <cell r="H557">
            <v>137</v>
          </cell>
        </row>
        <row r="558">
          <cell r="A558">
            <v>2203</v>
          </cell>
          <cell r="B558">
            <v>5150426</v>
          </cell>
          <cell r="C558" t="str">
            <v>MARY'S BAR</v>
          </cell>
          <cell r="E558">
            <v>241</v>
          </cell>
          <cell r="F558">
            <v>86</v>
          </cell>
          <cell r="G558">
            <v>107</v>
          </cell>
          <cell r="H558">
            <v>48</v>
          </cell>
        </row>
        <row r="559">
          <cell r="A559">
            <v>2209</v>
          </cell>
          <cell r="B559">
            <v>5154421</v>
          </cell>
          <cell r="C559" t="str">
            <v>THE NORE NETS</v>
          </cell>
          <cell r="E559">
            <v>542</v>
          </cell>
          <cell r="F559">
            <v>254</v>
          </cell>
          <cell r="G559">
            <v>150</v>
          </cell>
          <cell r="H559">
            <v>138</v>
          </cell>
          <cell r="I559">
            <v>246</v>
          </cell>
        </row>
        <row r="560">
          <cell r="A560">
            <v>2213</v>
          </cell>
          <cell r="B560">
            <v>5156459</v>
          </cell>
          <cell r="C560" t="str">
            <v>LENNONS</v>
          </cell>
          <cell r="E560">
            <v>463</v>
          </cell>
          <cell r="F560">
            <v>143</v>
          </cell>
          <cell r="G560">
            <v>124</v>
          </cell>
          <cell r="H560">
            <v>196</v>
          </cell>
          <cell r="I560">
            <v>246</v>
          </cell>
        </row>
        <row r="561">
          <cell r="A561">
            <v>2214</v>
          </cell>
          <cell r="B561">
            <v>5157005</v>
          </cell>
          <cell r="C561" t="str">
            <v>CASTLE ARMS HOTEL,</v>
          </cell>
          <cell r="E561">
            <v>708</v>
          </cell>
          <cell r="F561">
            <v>300</v>
          </cell>
          <cell r="G561">
            <v>179</v>
          </cell>
          <cell r="H561">
            <v>229</v>
          </cell>
        </row>
        <row r="562">
          <cell r="A562">
            <v>2216</v>
          </cell>
          <cell r="B562" t="str">
            <v>0515412X</v>
          </cell>
          <cell r="C562" t="str">
            <v>ALLEN'S</v>
          </cell>
          <cell r="E562">
            <v>512</v>
          </cell>
          <cell r="F562">
            <v>192</v>
          </cell>
          <cell r="G562">
            <v>210</v>
          </cell>
          <cell r="H562">
            <v>110</v>
          </cell>
          <cell r="I562">
            <v>246</v>
          </cell>
        </row>
        <row r="563">
          <cell r="A563">
            <v>2219</v>
          </cell>
          <cell r="B563" t="str">
            <v>0513191X</v>
          </cell>
          <cell r="C563" t="str">
            <v>T/A KILBRICKEN INN,</v>
          </cell>
          <cell r="E563">
            <v>278</v>
          </cell>
          <cell r="F563">
            <v>149</v>
          </cell>
          <cell r="G563">
            <v>88</v>
          </cell>
          <cell r="H563">
            <v>41</v>
          </cell>
        </row>
        <row r="564">
          <cell r="A564">
            <v>2249</v>
          </cell>
          <cell r="B564">
            <v>5182581</v>
          </cell>
          <cell r="C564" t="str">
            <v>JOHN O'MALLEY</v>
          </cell>
          <cell r="E564">
            <v>1518</v>
          </cell>
          <cell r="F564">
            <v>633</v>
          </cell>
          <cell r="G564">
            <v>540</v>
          </cell>
          <cell r="H564">
            <v>345</v>
          </cell>
          <cell r="I564">
            <v>410</v>
          </cell>
        </row>
        <row r="565">
          <cell r="A565">
            <v>2250</v>
          </cell>
          <cell r="B565">
            <v>5182727</v>
          </cell>
          <cell r="C565" t="str">
            <v>THE BRIDGE HOUSE</v>
          </cell>
          <cell r="E565">
            <v>579</v>
          </cell>
          <cell r="F565">
            <v>265</v>
          </cell>
          <cell r="G565">
            <v>171</v>
          </cell>
          <cell r="H565">
            <v>143</v>
          </cell>
        </row>
        <row r="566">
          <cell r="A566">
            <v>2251</v>
          </cell>
          <cell r="B566">
            <v>5187109</v>
          </cell>
          <cell r="C566" t="str">
            <v>PEADARS</v>
          </cell>
          <cell r="E566">
            <v>802</v>
          </cell>
          <cell r="F566">
            <v>247</v>
          </cell>
          <cell r="G566">
            <v>170</v>
          </cell>
          <cell r="H566">
            <v>385</v>
          </cell>
          <cell r="I566">
            <v>410</v>
          </cell>
        </row>
        <row r="567">
          <cell r="A567">
            <v>2252</v>
          </cell>
          <cell r="B567">
            <v>5184886</v>
          </cell>
          <cell r="C567" t="str">
            <v>RATHDOWNEY GOLF CLUB</v>
          </cell>
          <cell r="E567">
            <v>227</v>
          </cell>
          <cell r="F567">
            <v>106</v>
          </cell>
          <cell r="G567">
            <v>71</v>
          </cell>
          <cell r="H567">
            <v>50</v>
          </cell>
        </row>
        <row r="568">
          <cell r="A568">
            <v>2330</v>
          </cell>
          <cell r="B568" t="str">
            <v>0528645X</v>
          </cell>
          <cell r="C568" t="str">
            <v>MATHEWS</v>
          </cell>
          <cell r="E568">
            <v>572</v>
          </cell>
          <cell r="F568">
            <v>246</v>
          </cell>
          <cell r="G568">
            <v>66</v>
          </cell>
          <cell r="H568">
            <v>260</v>
          </cell>
          <cell r="I568">
            <v>328</v>
          </cell>
        </row>
        <row r="569">
          <cell r="A569">
            <v>2342</v>
          </cell>
          <cell r="B569">
            <v>5274125</v>
          </cell>
          <cell r="C569" t="str">
            <v>HAIRY HOUNDS</v>
          </cell>
          <cell r="E569">
            <v>1916</v>
          </cell>
          <cell r="F569">
            <v>722</v>
          </cell>
          <cell r="G569">
            <v>287</v>
          </cell>
          <cell r="H569">
            <v>907</v>
          </cell>
          <cell r="I569">
            <v>2050</v>
          </cell>
        </row>
        <row r="570">
          <cell r="A570">
            <v>2343</v>
          </cell>
          <cell r="B570">
            <v>5274222</v>
          </cell>
          <cell r="C570" t="str">
            <v>LOCKEY'S</v>
          </cell>
          <cell r="E570">
            <v>2320</v>
          </cell>
          <cell r="F570">
            <v>1295</v>
          </cell>
          <cell r="G570">
            <v>424</v>
          </cell>
          <cell r="H570">
            <v>601</v>
          </cell>
        </row>
        <row r="571">
          <cell r="A571">
            <v>2346</v>
          </cell>
          <cell r="B571">
            <v>5278023</v>
          </cell>
          <cell r="C571" t="str">
            <v>EGAN'S HOSTELRY LTD</v>
          </cell>
          <cell r="E571">
            <v>1570</v>
          </cell>
          <cell r="F571">
            <v>458</v>
          </cell>
          <cell r="G571">
            <v>341</v>
          </cell>
          <cell r="H571">
            <v>771</v>
          </cell>
          <cell r="I571">
            <v>820</v>
          </cell>
        </row>
        <row r="572">
          <cell r="A572">
            <v>2354</v>
          </cell>
          <cell r="B572">
            <v>5284511</v>
          </cell>
          <cell r="C572" t="str">
            <v>RYAN'S</v>
          </cell>
          <cell r="E572">
            <v>1602</v>
          </cell>
          <cell r="F572">
            <v>822</v>
          </cell>
          <cell r="G572">
            <v>360</v>
          </cell>
          <cell r="H572">
            <v>420</v>
          </cell>
        </row>
        <row r="573">
          <cell r="A573">
            <v>2355</v>
          </cell>
          <cell r="B573">
            <v>5274974</v>
          </cell>
          <cell r="C573" t="str">
            <v>BILLY D'S</v>
          </cell>
          <cell r="E573">
            <v>942</v>
          </cell>
          <cell r="F573">
            <v>615</v>
          </cell>
          <cell r="G573">
            <v>116</v>
          </cell>
          <cell r="H573">
            <v>211</v>
          </cell>
        </row>
        <row r="574">
          <cell r="A574">
            <v>3034</v>
          </cell>
          <cell r="B574">
            <v>8629528</v>
          </cell>
          <cell r="C574" t="str">
            <v>THE COOLE TAVERN</v>
          </cell>
          <cell r="E574">
            <v>373</v>
          </cell>
          <cell r="F574">
            <v>194</v>
          </cell>
          <cell r="G574">
            <v>80</v>
          </cell>
          <cell r="H574">
            <v>99</v>
          </cell>
        </row>
        <row r="575">
          <cell r="A575">
            <v>3329</v>
          </cell>
          <cell r="B575">
            <v>9020195</v>
          </cell>
          <cell r="C575" t="str">
            <v>OLIVER KENNY &amp; CATHE</v>
          </cell>
          <cell r="E575">
            <v>281</v>
          </cell>
          <cell r="F575">
            <v>67</v>
          </cell>
          <cell r="G575">
            <v>130</v>
          </cell>
          <cell r="H575">
            <v>84</v>
          </cell>
        </row>
        <row r="576">
          <cell r="A576">
            <v>3334</v>
          </cell>
          <cell r="B576">
            <v>9025316</v>
          </cell>
          <cell r="C576" t="str">
            <v>THE VALLEY INN</v>
          </cell>
          <cell r="E576">
            <v>350</v>
          </cell>
          <cell r="F576">
            <v>119</v>
          </cell>
          <cell r="G576">
            <v>155</v>
          </cell>
          <cell r="H576">
            <v>76</v>
          </cell>
        </row>
        <row r="577">
          <cell r="A577">
            <v>3340</v>
          </cell>
          <cell r="B577">
            <v>9026509</v>
          </cell>
          <cell r="C577" t="str">
            <v>RICHARD &amp; HELENA MAC</v>
          </cell>
          <cell r="E577">
            <v>556</v>
          </cell>
          <cell r="F577">
            <v>195</v>
          </cell>
          <cell r="G577">
            <v>193</v>
          </cell>
          <cell r="H577">
            <v>168</v>
          </cell>
          <cell r="I577">
            <v>410</v>
          </cell>
        </row>
        <row r="578">
          <cell r="A578">
            <v>3345</v>
          </cell>
          <cell r="B578" t="str">
            <v>0902820X</v>
          </cell>
          <cell r="C578" t="str">
            <v>THE SPA BAR</v>
          </cell>
          <cell r="E578">
            <v>643</v>
          </cell>
          <cell r="F578">
            <v>223</v>
          </cell>
          <cell r="G578">
            <v>328</v>
          </cell>
          <cell r="H578">
            <v>92</v>
          </cell>
        </row>
        <row r="579">
          <cell r="A579">
            <v>3346</v>
          </cell>
          <cell r="B579">
            <v>9028005</v>
          </cell>
          <cell r="C579" t="str">
            <v>T/A THE OUNCEL</v>
          </cell>
          <cell r="E579">
            <v>775</v>
          </cell>
          <cell r="F579">
            <v>239</v>
          </cell>
          <cell r="G579">
            <v>349</v>
          </cell>
          <cell r="H579">
            <v>187</v>
          </cell>
          <cell r="I579">
            <v>820</v>
          </cell>
        </row>
        <row r="580">
          <cell r="A580">
            <v>3430</v>
          </cell>
          <cell r="B580">
            <v>9068597</v>
          </cell>
          <cell r="C580" t="str">
            <v>MR.DESMOND FITZGERAL</v>
          </cell>
          <cell r="E580">
            <v>413</v>
          </cell>
          <cell r="F580">
            <v>134</v>
          </cell>
          <cell r="G580">
            <v>201</v>
          </cell>
          <cell r="H580">
            <v>78</v>
          </cell>
        </row>
        <row r="581">
          <cell r="A581">
            <v>3431</v>
          </cell>
          <cell r="B581">
            <v>9066691</v>
          </cell>
          <cell r="C581" t="str">
            <v>MASONS APRON,</v>
          </cell>
          <cell r="E581">
            <v>905</v>
          </cell>
          <cell r="F581">
            <v>289</v>
          </cell>
          <cell r="G581">
            <v>253</v>
          </cell>
          <cell r="H581">
            <v>363</v>
          </cell>
          <cell r="I581">
            <v>820</v>
          </cell>
        </row>
        <row r="582">
          <cell r="A582">
            <v>6137</v>
          </cell>
          <cell r="B582">
            <v>16840925</v>
          </cell>
          <cell r="C582" t="str">
            <v>CASTLEINEY</v>
          </cell>
          <cell r="E582">
            <v>221</v>
          </cell>
          <cell r="F582">
            <v>177</v>
          </cell>
          <cell r="G582">
            <v>15</v>
          </cell>
          <cell r="H582">
            <v>29</v>
          </cell>
        </row>
        <row r="583">
          <cell r="A583">
            <v>6138</v>
          </cell>
          <cell r="B583">
            <v>16839455</v>
          </cell>
          <cell r="C583" t="str">
            <v>THE CLONMORE INN,</v>
          </cell>
          <cell r="E583">
            <v>621</v>
          </cell>
          <cell r="F583">
            <v>387</v>
          </cell>
          <cell r="G583">
            <v>143</v>
          </cell>
          <cell r="H583">
            <v>91</v>
          </cell>
        </row>
        <row r="584">
          <cell r="A584">
            <v>6155</v>
          </cell>
          <cell r="B584">
            <v>16859316</v>
          </cell>
          <cell r="C584" t="str">
            <v>EDWARD ALLEN</v>
          </cell>
          <cell r="E584">
            <v>629</v>
          </cell>
          <cell r="F584">
            <v>313</v>
          </cell>
          <cell r="G584">
            <v>46</v>
          </cell>
          <cell r="H584">
            <v>270</v>
          </cell>
        </row>
        <row r="585">
          <cell r="A585">
            <v>6159</v>
          </cell>
          <cell r="B585">
            <v>16863305</v>
          </cell>
          <cell r="C585" t="str">
            <v>"TURNSTILE"</v>
          </cell>
          <cell r="E585">
            <v>626</v>
          </cell>
          <cell r="F585">
            <v>420</v>
          </cell>
          <cell r="G585">
            <v>47</v>
          </cell>
          <cell r="H585">
            <v>159</v>
          </cell>
          <cell r="I585">
            <v>410</v>
          </cell>
        </row>
        <row r="586">
          <cell r="A586">
            <v>6171</v>
          </cell>
          <cell r="B586">
            <v>16863151</v>
          </cell>
          <cell r="C586" t="str">
            <v>THE TEMPLEMORE ARMS</v>
          </cell>
          <cell r="E586">
            <v>1271</v>
          </cell>
          <cell r="F586">
            <v>551</v>
          </cell>
          <cell r="G586">
            <v>309</v>
          </cell>
          <cell r="H586">
            <v>411</v>
          </cell>
          <cell r="I586">
            <v>820</v>
          </cell>
        </row>
        <row r="587">
          <cell r="A587">
            <v>8637</v>
          </cell>
          <cell r="B587">
            <v>25264990</v>
          </cell>
          <cell r="C587" t="str">
            <v>CENTRAL HOUSE</v>
          </cell>
          <cell r="E587">
            <v>392</v>
          </cell>
          <cell r="F587">
            <v>145</v>
          </cell>
          <cell r="G587">
            <v>107</v>
          </cell>
          <cell r="H587">
            <v>140</v>
          </cell>
          <cell r="I587">
            <v>246</v>
          </cell>
        </row>
        <row r="588">
          <cell r="A588">
            <v>8647</v>
          </cell>
          <cell r="B588">
            <v>25296213</v>
          </cell>
          <cell r="C588" t="str">
            <v>RAILWAY BAR</v>
          </cell>
          <cell r="E588">
            <v>1533</v>
          </cell>
          <cell r="F588">
            <v>766</v>
          </cell>
          <cell r="G588">
            <v>366</v>
          </cell>
          <cell r="H588">
            <v>401</v>
          </cell>
          <cell r="I588">
            <v>820</v>
          </cell>
        </row>
        <row r="589">
          <cell r="A589">
            <v>8654</v>
          </cell>
          <cell r="B589">
            <v>25284290</v>
          </cell>
          <cell r="C589" t="str">
            <v>WHITE HOUSE</v>
          </cell>
          <cell r="E589">
            <v>674</v>
          </cell>
          <cell r="F589">
            <v>404</v>
          </cell>
          <cell r="G589">
            <v>142</v>
          </cell>
          <cell r="H589">
            <v>128</v>
          </cell>
          <cell r="I589">
            <v>410</v>
          </cell>
        </row>
        <row r="590">
          <cell r="A590">
            <v>8655</v>
          </cell>
          <cell r="B590">
            <v>25270737</v>
          </cell>
          <cell r="C590" t="str">
            <v>MR MICHAEL DELAHUNTY</v>
          </cell>
          <cell r="E590">
            <v>682</v>
          </cell>
          <cell r="F590">
            <v>304</v>
          </cell>
          <cell r="G590">
            <v>141</v>
          </cell>
          <cell r="H590">
            <v>237</v>
          </cell>
          <cell r="I590">
            <v>428</v>
          </cell>
        </row>
        <row r="591">
          <cell r="A591">
            <v>8660</v>
          </cell>
          <cell r="B591">
            <v>25290258</v>
          </cell>
          <cell r="C591" t="str">
            <v>PHELAN MARKET HOUSE</v>
          </cell>
          <cell r="E591">
            <v>429</v>
          </cell>
          <cell r="F591">
            <v>242</v>
          </cell>
          <cell r="G591">
            <v>109</v>
          </cell>
          <cell r="H591">
            <v>78</v>
          </cell>
          <cell r="I591">
            <v>428</v>
          </cell>
        </row>
        <row r="592">
          <cell r="A592">
            <v>8661</v>
          </cell>
          <cell r="B592">
            <v>25290576</v>
          </cell>
          <cell r="C592" t="str">
            <v>GRANTS HOTEL</v>
          </cell>
          <cell r="E592">
            <v>1641</v>
          </cell>
          <cell r="F592">
            <v>614</v>
          </cell>
          <cell r="G592">
            <v>309</v>
          </cell>
          <cell r="H592">
            <v>718</v>
          </cell>
        </row>
        <row r="593">
          <cell r="A593">
            <v>8662</v>
          </cell>
          <cell r="B593">
            <v>25290908</v>
          </cell>
          <cell r="C593" t="str">
            <v>THE RACKET HALL HOTE</v>
          </cell>
          <cell r="E593">
            <v>316</v>
          </cell>
          <cell r="F593">
            <v>150</v>
          </cell>
          <cell r="G593">
            <v>58</v>
          </cell>
          <cell r="H593">
            <v>108</v>
          </cell>
        </row>
        <row r="594">
          <cell r="A594">
            <v>8663</v>
          </cell>
          <cell r="B594">
            <v>25291009</v>
          </cell>
          <cell r="C594" t="str">
            <v>DAMER LOUNGE</v>
          </cell>
          <cell r="E594">
            <v>404</v>
          </cell>
          <cell r="F594">
            <v>189</v>
          </cell>
          <cell r="G594">
            <v>127</v>
          </cell>
          <cell r="H594">
            <v>88</v>
          </cell>
        </row>
        <row r="595">
          <cell r="A595">
            <v>8665</v>
          </cell>
          <cell r="B595">
            <v>25293052</v>
          </cell>
          <cell r="C595" t="str">
            <v>THE AUBURN LOUNGE</v>
          </cell>
          <cell r="E595">
            <v>638</v>
          </cell>
          <cell r="F595">
            <v>275</v>
          </cell>
          <cell r="G595">
            <v>252</v>
          </cell>
          <cell r="H595">
            <v>111</v>
          </cell>
          <cell r="I595">
            <v>820</v>
          </cell>
        </row>
        <row r="596">
          <cell r="A596">
            <v>20088</v>
          </cell>
          <cell r="B596">
            <v>5276217</v>
          </cell>
          <cell r="C596" t="str">
            <v>SALLY GARDENS</v>
          </cell>
          <cell r="E596">
            <v>1479</v>
          </cell>
          <cell r="F596">
            <v>504</v>
          </cell>
          <cell r="G596">
            <v>239</v>
          </cell>
          <cell r="H596">
            <v>736</v>
          </cell>
          <cell r="I596">
            <v>820</v>
          </cell>
        </row>
        <row r="597">
          <cell r="A597">
            <v>20138</v>
          </cell>
          <cell r="B597">
            <v>5287715</v>
          </cell>
          <cell r="C597" t="str">
            <v>O'LOUGHLIN'S HOTEL</v>
          </cell>
          <cell r="E597">
            <v>1238</v>
          </cell>
          <cell r="F597">
            <v>465</v>
          </cell>
          <cell r="G597">
            <v>236</v>
          </cell>
          <cell r="H597">
            <v>537</v>
          </cell>
          <cell r="I597">
            <v>1640</v>
          </cell>
        </row>
        <row r="598">
          <cell r="A598">
            <v>21089</v>
          </cell>
          <cell r="B598">
            <v>9027815</v>
          </cell>
          <cell r="C598" t="str">
            <v>O'DONOGHUES</v>
          </cell>
          <cell r="E598">
            <v>273</v>
          </cell>
          <cell r="F598">
            <v>79</v>
          </cell>
          <cell r="G598">
            <v>120</v>
          </cell>
          <cell r="H598">
            <v>74</v>
          </cell>
          <cell r="I598">
            <v>410</v>
          </cell>
        </row>
        <row r="599">
          <cell r="A599">
            <v>30145</v>
          </cell>
          <cell r="B599">
            <v>16860152</v>
          </cell>
          <cell r="C599" t="str">
            <v>COLLIERS</v>
          </cell>
          <cell r="E599">
            <v>657</v>
          </cell>
          <cell r="F599">
            <v>334</v>
          </cell>
          <cell r="G599">
            <v>58</v>
          </cell>
          <cell r="H599">
            <v>265</v>
          </cell>
        </row>
        <row r="600">
          <cell r="A600" t="str">
            <v>Additional Accounts</v>
          </cell>
          <cell r="F600" t="e">
            <v>#N/A</v>
          </cell>
          <cell r="G600" t="e">
            <v>#N/A</v>
          </cell>
          <cell r="H600" t="e">
            <v>#N/A</v>
          </cell>
        </row>
        <row r="601">
          <cell r="A601">
            <v>2168</v>
          </cell>
          <cell r="B601">
            <v>5128110</v>
          </cell>
          <cell r="C601" t="str">
            <v>FOLK HOUSE</v>
          </cell>
          <cell r="E601">
            <v>1052</v>
          </cell>
          <cell r="F601">
            <v>227</v>
          </cell>
          <cell r="G601">
            <v>274</v>
          </cell>
          <cell r="H601">
            <v>551</v>
          </cell>
          <cell r="I601">
            <v>1640</v>
          </cell>
        </row>
        <row r="602">
          <cell r="A602">
            <v>2353</v>
          </cell>
          <cell r="B602">
            <v>5282225</v>
          </cell>
          <cell r="C602" t="str">
            <v>KILLESHIN HOTEL</v>
          </cell>
          <cell r="E602">
            <v>1537</v>
          </cell>
          <cell r="F602">
            <v>620</v>
          </cell>
          <cell r="G602">
            <v>280</v>
          </cell>
          <cell r="H602">
            <v>637</v>
          </cell>
          <cell r="I602">
            <v>2050</v>
          </cell>
        </row>
        <row r="603">
          <cell r="A603">
            <v>2335</v>
          </cell>
          <cell r="B603">
            <v>5284228</v>
          </cell>
          <cell r="C603" t="str">
            <v>BELLAMY'S</v>
          </cell>
          <cell r="E603">
            <v>444</v>
          </cell>
          <cell r="F603">
            <v>180</v>
          </cell>
          <cell r="G603">
            <v>77</v>
          </cell>
          <cell r="H603">
            <v>187</v>
          </cell>
          <cell r="I603">
            <v>1640</v>
          </cell>
        </row>
        <row r="604">
          <cell r="A604">
            <v>8661</v>
          </cell>
          <cell r="B604">
            <v>25290576</v>
          </cell>
          <cell r="C604" t="str">
            <v>GRANTS HOTEL</v>
          </cell>
          <cell r="E604">
            <v>1641</v>
          </cell>
          <cell r="F604">
            <v>614</v>
          </cell>
          <cell r="G604">
            <v>309</v>
          </cell>
          <cell r="H604">
            <v>718</v>
          </cell>
          <cell r="I604">
            <v>2050</v>
          </cell>
        </row>
        <row r="605">
          <cell r="A605">
            <v>2337</v>
          </cell>
          <cell r="B605">
            <v>5271606</v>
          </cell>
          <cell r="C605" t="str">
            <v>CASEY'S</v>
          </cell>
          <cell r="E605">
            <v>1151</v>
          </cell>
          <cell r="F605">
            <v>858</v>
          </cell>
          <cell r="G605">
            <v>99</v>
          </cell>
          <cell r="H605">
            <v>194</v>
          </cell>
          <cell r="I605">
            <v>820</v>
          </cell>
        </row>
        <row r="606">
          <cell r="A606">
            <v>2214</v>
          </cell>
          <cell r="B606">
            <v>5157005</v>
          </cell>
          <cell r="C606" t="str">
            <v>CASTLE ARMS</v>
          </cell>
          <cell r="E606">
            <v>708</v>
          </cell>
          <cell r="F606">
            <v>300</v>
          </cell>
          <cell r="G606">
            <v>179</v>
          </cell>
          <cell r="H606">
            <v>229</v>
          </cell>
          <cell r="I606">
            <v>410</v>
          </cell>
        </row>
        <row r="607">
          <cell r="A607">
            <v>2166</v>
          </cell>
          <cell r="B607">
            <v>5125510</v>
          </cell>
          <cell r="C607" t="str">
            <v>EAGLES REST</v>
          </cell>
          <cell r="E607">
            <v>914</v>
          </cell>
          <cell r="F607">
            <v>250</v>
          </cell>
          <cell r="G607">
            <v>343</v>
          </cell>
          <cell r="H607">
            <v>321</v>
          </cell>
          <cell r="I607">
            <v>410</v>
          </cell>
        </row>
        <row r="608">
          <cell r="C608" t="str">
            <v>SPONSORSHIPS</v>
          </cell>
          <cell r="F608" t="e">
            <v>#N/A</v>
          </cell>
          <cell r="G608" t="e">
            <v>#N/A</v>
          </cell>
          <cell r="H608" t="e">
            <v>#N/A</v>
          </cell>
          <cell r="I608">
            <v>2600</v>
          </cell>
        </row>
        <row r="609">
          <cell r="C609" t="str">
            <v>TICKETS</v>
          </cell>
          <cell r="F609" t="e">
            <v>#N/A</v>
          </cell>
          <cell r="G609" t="e">
            <v>#N/A</v>
          </cell>
          <cell r="H609" t="e">
            <v>#N/A</v>
          </cell>
          <cell r="I609">
            <v>3700</v>
          </cell>
        </row>
        <row r="610">
          <cell r="C610" t="str">
            <v>GOODWILL ITEMS</v>
          </cell>
          <cell r="F610" t="e">
            <v>#N/A</v>
          </cell>
          <cell r="G610" t="e">
            <v>#N/A</v>
          </cell>
          <cell r="H610" t="e">
            <v>#N/A</v>
          </cell>
          <cell r="I610">
            <v>1500</v>
          </cell>
        </row>
        <row r="611">
          <cell r="A611">
            <v>1403</v>
          </cell>
          <cell r="B611">
            <v>1678000</v>
          </cell>
          <cell r="C611" t="str">
            <v>CUSH INN</v>
          </cell>
          <cell r="E611">
            <v>505</v>
          </cell>
          <cell r="F611">
            <v>286</v>
          </cell>
          <cell r="G611">
            <v>107</v>
          </cell>
          <cell r="H611">
            <v>112</v>
          </cell>
        </row>
        <row r="612">
          <cell r="A612">
            <v>1410</v>
          </cell>
          <cell r="B612">
            <v>1682156</v>
          </cell>
          <cell r="C612" t="str">
            <v>DUNPHYS BAR</v>
          </cell>
          <cell r="E612">
            <v>881</v>
          </cell>
          <cell r="F612">
            <v>387</v>
          </cell>
          <cell r="G612">
            <v>224</v>
          </cell>
          <cell r="H612">
            <v>270</v>
          </cell>
        </row>
        <row r="613">
          <cell r="A613">
            <v>1411</v>
          </cell>
          <cell r="B613">
            <v>1682601</v>
          </cell>
          <cell r="C613" t="str">
            <v>FINLAYS,</v>
          </cell>
          <cell r="E613">
            <v>929</v>
          </cell>
          <cell r="F613">
            <v>465</v>
          </cell>
          <cell r="G613">
            <v>293</v>
          </cell>
          <cell r="H613">
            <v>171</v>
          </cell>
          <cell r="I613">
            <v>410</v>
          </cell>
        </row>
        <row r="614">
          <cell r="A614">
            <v>1412</v>
          </cell>
          <cell r="B614">
            <v>1683705</v>
          </cell>
          <cell r="C614" t="str">
            <v>WILLIAM GAHAN,</v>
          </cell>
          <cell r="E614">
            <v>953</v>
          </cell>
          <cell r="F614">
            <v>256</v>
          </cell>
          <cell r="G614">
            <v>215</v>
          </cell>
          <cell r="H614">
            <v>482</v>
          </cell>
        </row>
        <row r="615">
          <cell r="A615">
            <v>1413</v>
          </cell>
          <cell r="B615">
            <v>1682997</v>
          </cell>
          <cell r="C615" t="str">
            <v>THE BELL YARD</v>
          </cell>
          <cell r="E615">
            <v>624</v>
          </cell>
          <cell r="F615">
            <v>234</v>
          </cell>
          <cell r="G615">
            <v>157</v>
          </cell>
          <cell r="H615">
            <v>233</v>
          </cell>
        </row>
        <row r="616">
          <cell r="A616">
            <v>1414</v>
          </cell>
          <cell r="B616">
            <v>1662104</v>
          </cell>
          <cell r="C616" t="str">
            <v>THE HAZEL HOTEL</v>
          </cell>
          <cell r="E616">
            <v>1547</v>
          </cell>
          <cell r="F616">
            <v>544</v>
          </cell>
          <cell r="G616">
            <v>432</v>
          </cell>
          <cell r="H616">
            <v>571</v>
          </cell>
        </row>
        <row r="617">
          <cell r="A617">
            <v>1920</v>
          </cell>
          <cell r="B617">
            <v>2561621</v>
          </cell>
          <cell r="C617" t="str">
            <v>MACGABHANNS</v>
          </cell>
          <cell r="E617">
            <v>548</v>
          </cell>
          <cell r="F617">
            <v>329</v>
          </cell>
          <cell r="G617">
            <v>122</v>
          </cell>
          <cell r="H617">
            <v>97</v>
          </cell>
          <cell r="I617">
            <v>164</v>
          </cell>
        </row>
        <row r="618">
          <cell r="A618">
            <v>1926</v>
          </cell>
          <cell r="B618">
            <v>2548135</v>
          </cell>
          <cell r="C618" t="str">
            <v>THE SPORTSMAN INN</v>
          </cell>
          <cell r="E618">
            <v>981</v>
          </cell>
          <cell r="F618">
            <v>487</v>
          </cell>
          <cell r="G618">
            <v>225</v>
          </cell>
          <cell r="H618">
            <v>269</v>
          </cell>
        </row>
        <row r="619">
          <cell r="A619">
            <v>1929</v>
          </cell>
          <cell r="B619">
            <v>2574292</v>
          </cell>
          <cell r="C619" t="str">
            <v>MR MICHAEL SEERY</v>
          </cell>
          <cell r="E619">
            <v>997</v>
          </cell>
          <cell r="F619">
            <v>574</v>
          </cell>
          <cell r="G619">
            <v>181</v>
          </cell>
          <cell r="H619">
            <v>242</v>
          </cell>
          <cell r="I619">
            <v>574</v>
          </cell>
        </row>
        <row r="620">
          <cell r="A620">
            <v>1944</v>
          </cell>
          <cell r="B620">
            <v>2588986</v>
          </cell>
          <cell r="C620" t="str">
            <v>HAMILTON'S</v>
          </cell>
          <cell r="E620">
            <v>579</v>
          </cell>
          <cell r="F620">
            <v>271</v>
          </cell>
          <cell r="G620">
            <v>97</v>
          </cell>
          <cell r="H620">
            <v>211</v>
          </cell>
        </row>
        <row r="621">
          <cell r="A621">
            <v>1945</v>
          </cell>
          <cell r="B621">
            <v>2588684</v>
          </cell>
          <cell r="C621" t="str">
            <v>THE HIGH CHAPPARAL,</v>
          </cell>
          <cell r="E621">
            <v>830</v>
          </cell>
          <cell r="F621">
            <v>359</v>
          </cell>
          <cell r="G621">
            <v>133</v>
          </cell>
          <cell r="H621">
            <v>338</v>
          </cell>
          <cell r="I621">
            <v>164</v>
          </cell>
        </row>
        <row r="622">
          <cell r="A622">
            <v>1946</v>
          </cell>
          <cell r="B622">
            <v>2588927</v>
          </cell>
          <cell r="C622" t="str">
            <v>THE GEASHILL INN</v>
          </cell>
          <cell r="E622">
            <v>443</v>
          </cell>
          <cell r="F622">
            <v>250</v>
          </cell>
          <cell r="G622">
            <v>41</v>
          </cell>
          <cell r="H622">
            <v>152</v>
          </cell>
          <cell r="I622">
            <v>164</v>
          </cell>
        </row>
        <row r="623">
          <cell r="A623">
            <v>1950</v>
          </cell>
          <cell r="B623">
            <v>2595494</v>
          </cell>
          <cell r="C623" t="str">
            <v>DOYLE'S</v>
          </cell>
          <cell r="E623">
            <v>1270</v>
          </cell>
          <cell r="F623">
            <v>731</v>
          </cell>
          <cell r="G623">
            <v>166</v>
          </cell>
          <cell r="H623">
            <v>373</v>
          </cell>
          <cell r="I623">
            <v>328</v>
          </cell>
        </row>
        <row r="624">
          <cell r="A624">
            <v>1952</v>
          </cell>
          <cell r="B624">
            <v>2596563</v>
          </cell>
          <cell r="C624" t="str">
            <v>MULVIN'S</v>
          </cell>
          <cell r="E624">
            <v>1164</v>
          </cell>
          <cell r="F624">
            <v>558</v>
          </cell>
          <cell r="G624">
            <v>161</v>
          </cell>
          <cell r="H624">
            <v>445</v>
          </cell>
        </row>
        <row r="625">
          <cell r="A625">
            <v>1953</v>
          </cell>
          <cell r="B625" t="str">
            <v>0259711X</v>
          </cell>
          <cell r="C625" t="str">
            <v>THE ISLAND INN</v>
          </cell>
          <cell r="E625">
            <v>759</v>
          </cell>
          <cell r="F625">
            <v>346</v>
          </cell>
          <cell r="G625">
            <v>239</v>
          </cell>
          <cell r="H625">
            <v>174</v>
          </cell>
        </row>
        <row r="626">
          <cell r="A626">
            <v>1953</v>
          </cell>
          <cell r="B626">
            <v>2598000</v>
          </cell>
          <cell r="C626" t="str">
            <v>THE ISLAND INN</v>
          </cell>
          <cell r="E626">
            <v>759</v>
          </cell>
          <cell r="F626">
            <v>346</v>
          </cell>
          <cell r="G626">
            <v>239</v>
          </cell>
          <cell r="H626">
            <v>174</v>
          </cell>
          <cell r="I626">
            <v>164</v>
          </cell>
        </row>
        <row r="627">
          <cell r="A627">
            <v>2191</v>
          </cell>
          <cell r="B627">
            <v>5143659</v>
          </cell>
          <cell r="C627" t="str">
            <v>MR JOHN MURPHY</v>
          </cell>
          <cell r="E627">
            <v>584</v>
          </cell>
          <cell r="F627">
            <v>316</v>
          </cell>
          <cell r="G627">
            <v>110</v>
          </cell>
          <cell r="H627">
            <v>158</v>
          </cell>
          <cell r="I627">
            <v>246</v>
          </cell>
        </row>
        <row r="628">
          <cell r="A628">
            <v>2222</v>
          </cell>
          <cell r="B628">
            <v>5198925</v>
          </cell>
          <cell r="C628" t="str">
            <v>THE SPORTSMAN INN.</v>
          </cell>
          <cell r="E628">
            <v>327</v>
          </cell>
          <cell r="F628">
            <v>141</v>
          </cell>
          <cell r="G628">
            <v>92</v>
          </cell>
          <cell r="H628">
            <v>94</v>
          </cell>
          <cell r="I628">
            <v>410</v>
          </cell>
        </row>
        <row r="629">
          <cell r="A629">
            <v>2258</v>
          </cell>
          <cell r="B629">
            <v>5189101</v>
          </cell>
          <cell r="C629" t="str">
            <v>DUNNE'S</v>
          </cell>
          <cell r="E629">
            <v>1208</v>
          </cell>
          <cell r="F629">
            <v>529</v>
          </cell>
          <cell r="G629">
            <v>339</v>
          </cell>
          <cell r="H629">
            <v>340</v>
          </cell>
          <cell r="I629">
            <v>1230</v>
          </cell>
        </row>
        <row r="630">
          <cell r="A630">
            <v>2259</v>
          </cell>
          <cell r="B630">
            <v>5192390</v>
          </cell>
          <cell r="C630" t="str">
            <v>THE VINTAGE INN</v>
          </cell>
          <cell r="E630">
            <v>718</v>
          </cell>
          <cell r="F630">
            <v>227</v>
          </cell>
          <cell r="G630">
            <v>207</v>
          </cell>
          <cell r="H630">
            <v>284</v>
          </cell>
        </row>
        <row r="631">
          <cell r="A631">
            <v>2259</v>
          </cell>
          <cell r="B631">
            <v>5193311</v>
          </cell>
          <cell r="C631" t="str">
            <v>THE VINTAGE INN</v>
          </cell>
          <cell r="E631">
            <v>718</v>
          </cell>
          <cell r="F631">
            <v>227</v>
          </cell>
          <cell r="G631">
            <v>207</v>
          </cell>
          <cell r="H631">
            <v>284</v>
          </cell>
          <cell r="I631">
            <v>410</v>
          </cell>
        </row>
        <row r="632">
          <cell r="A632">
            <v>2263</v>
          </cell>
          <cell r="B632">
            <v>5193508</v>
          </cell>
          <cell r="C632" t="str">
            <v>MR PATRICK RAMSBOTTO</v>
          </cell>
          <cell r="E632">
            <v>1002</v>
          </cell>
          <cell r="F632">
            <v>606</v>
          </cell>
          <cell r="G632">
            <v>187</v>
          </cell>
          <cell r="H632">
            <v>209</v>
          </cell>
          <cell r="I632">
            <v>574</v>
          </cell>
        </row>
        <row r="633">
          <cell r="A633">
            <v>2273</v>
          </cell>
          <cell r="B633">
            <v>5223962</v>
          </cell>
          <cell r="C633" t="str">
            <v>T/A THE CLONASLEE IN</v>
          </cell>
          <cell r="E633">
            <v>608</v>
          </cell>
          <cell r="F633">
            <v>281</v>
          </cell>
          <cell r="G633">
            <v>125</v>
          </cell>
          <cell r="H633">
            <v>202</v>
          </cell>
        </row>
        <row r="634">
          <cell r="A634">
            <v>2275</v>
          </cell>
          <cell r="B634">
            <v>5224764</v>
          </cell>
          <cell r="C634" t="str">
            <v>MR. MICHAEL FALLON</v>
          </cell>
          <cell r="E634">
            <v>791</v>
          </cell>
          <cell r="F634">
            <v>471</v>
          </cell>
          <cell r="G634">
            <v>109</v>
          </cell>
          <cell r="H634">
            <v>211</v>
          </cell>
          <cell r="I634">
            <v>1394</v>
          </cell>
        </row>
        <row r="635">
          <cell r="A635">
            <v>2284</v>
          </cell>
          <cell r="B635">
            <v>5236002</v>
          </cell>
          <cell r="C635" t="str">
            <v>FISHERMAN'S THATCHED</v>
          </cell>
          <cell r="E635">
            <v>548</v>
          </cell>
          <cell r="F635">
            <v>311</v>
          </cell>
          <cell r="G635">
            <v>115</v>
          </cell>
          <cell r="H635">
            <v>122</v>
          </cell>
        </row>
        <row r="636">
          <cell r="A636">
            <v>2286</v>
          </cell>
          <cell r="B636">
            <v>5234441</v>
          </cell>
          <cell r="C636" t="str">
            <v>THE THATCH</v>
          </cell>
          <cell r="E636">
            <v>637</v>
          </cell>
          <cell r="F636">
            <v>273</v>
          </cell>
          <cell r="G636">
            <v>157</v>
          </cell>
          <cell r="H636">
            <v>207</v>
          </cell>
        </row>
        <row r="637">
          <cell r="A637">
            <v>2291</v>
          </cell>
          <cell r="B637" t="str">
            <v>0523848X</v>
          </cell>
          <cell r="C637" t="str">
            <v>TOM &amp; VRON'S</v>
          </cell>
          <cell r="E637">
            <v>999</v>
          </cell>
          <cell r="F637">
            <v>549</v>
          </cell>
          <cell r="G637">
            <v>207</v>
          </cell>
          <cell r="H637">
            <v>243</v>
          </cell>
          <cell r="I637">
            <v>246</v>
          </cell>
        </row>
        <row r="638">
          <cell r="A638">
            <v>2302</v>
          </cell>
          <cell r="B638">
            <v>5243998</v>
          </cell>
          <cell r="C638" t="str">
            <v>THE DRUID</v>
          </cell>
          <cell r="E638">
            <v>1223</v>
          </cell>
          <cell r="F638">
            <v>633</v>
          </cell>
          <cell r="G638">
            <v>156</v>
          </cell>
          <cell r="H638">
            <v>434</v>
          </cell>
          <cell r="I638">
            <v>410</v>
          </cell>
        </row>
        <row r="639">
          <cell r="A639">
            <v>2303</v>
          </cell>
          <cell r="B639">
            <v>5250013</v>
          </cell>
          <cell r="C639" t="str">
            <v>TURLEYS</v>
          </cell>
          <cell r="E639">
            <v>443</v>
          </cell>
          <cell r="F639">
            <v>240</v>
          </cell>
          <cell r="G639">
            <v>82</v>
          </cell>
          <cell r="H639">
            <v>121</v>
          </cell>
        </row>
        <row r="640">
          <cell r="A640">
            <v>2307</v>
          </cell>
          <cell r="B640">
            <v>5254108</v>
          </cell>
          <cell r="C640" t="str">
            <v>BURBAGE SUPERMARKET</v>
          </cell>
          <cell r="E640">
            <v>1767</v>
          </cell>
          <cell r="F640">
            <v>1091</v>
          </cell>
          <cell r="G640">
            <v>358</v>
          </cell>
          <cell r="H640">
            <v>318</v>
          </cell>
        </row>
        <row r="641">
          <cell r="A641">
            <v>2309</v>
          </cell>
          <cell r="B641">
            <v>5254809</v>
          </cell>
          <cell r="C641" t="str">
            <v>THE RAILWAY BAR</v>
          </cell>
          <cell r="E641">
            <v>781</v>
          </cell>
          <cell r="F641">
            <v>455</v>
          </cell>
          <cell r="G641">
            <v>177</v>
          </cell>
          <cell r="H641">
            <v>149</v>
          </cell>
        </row>
        <row r="642">
          <cell r="A642">
            <v>2310</v>
          </cell>
          <cell r="B642">
            <v>5254752</v>
          </cell>
          <cell r="C642" t="str">
            <v>THE DUBLIN BAR</v>
          </cell>
          <cell r="E642">
            <v>368</v>
          </cell>
          <cell r="F642">
            <v>191</v>
          </cell>
          <cell r="G642">
            <v>63</v>
          </cell>
          <cell r="H642">
            <v>114</v>
          </cell>
        </row>
        <row r="643">
          <cell r="A643">
            <v>2314</v>
          </cell>
          <cell r="B643">
            <v>5259908</v>
          </cell>
          <cell r="C643" t="str">
            <v>MR M J FINLAY</v>
          </cell>
          <cell r="E643">
            <v>861</v>
          </cell>
          <cell r="F643">
            <v>509</v>
          </cell>
          <cell r="G643">
            <v>195</v>
          </cell>
          <cell r="H643">
            <v>157</v>
          </cell>
        </row>
        <row r="644">
          <cell r="A644">
            <v>2320</v>
          </cell>
          <cell r="B644">
            <v>5251818</v>
          </cell>
          <cell r="C644" t="str">
            <v>THE BARROW LODGE</v>
          </cell>
          <cell r="E644">
            <v>830</v>
          </cell>
          <cell r="F644">
            <v>389</v>
          </cell>
          <cell r="G644">
            <v>189</v>
          </cell>
          <cell r="H644">
            <v>252</v>
          </cell>
        </row>
        <row r="645">
          <cell r="A645">
            <v>2323</v>
          </cell>
          <cell r="B645" t="str">
            <v>0526510X</v>
          </cell>
          <cell r="C645" t="str">
            <v>THE WEIGHBRIDGE INN</v>
          </cell>
          <cell r="E645">
            <v>1173</v>
          </cell>
          <cell r="F645">
            <v>544</v>
          </cell>
          <cell r="G645">
            <v>291</v>
          </cell>
          <cell r="H645">
            <v>338</v>
          </cell>
        </row>
        <row r="646">
          <cell r="A646">
            <v>2328</v>
          </cell>
          <cell r="B646">
            <v>5267099</v>
          </cell>
          <cell r="C646" t="str">
            <v>PINT OF PORT</v>
          </cell>
          <cell r="E646">
            <v>1131</v>
          </cell>
          <cell r="F646">
            <v>645</v>
          </cell>
          <cell r="G646">
            <v>191</v>
          </cell>
          <cell r="H646">
            <v>295</v>
          </cell>
        </row>
        <row r="647">
          <cell r="A647">
            <v>2339</v>
          </cell>
          <cell r="B647">
            <v>5272114</v>
          </cell>
          <cell r="C647" t="str">
            <v>THE ROCK INN</v>
          </cell>
          <cell r="E647">
            <v>847</v>
          </cell>
          <cell r="F647">
            <v>431</v>
          </cell>
          <cell r="G647">
            <v>164</v>
          </cell>
          <cell r="H647">
            <v>252</v>
          </cell>
        </row>
        <row r="648">
          <cell r="A648">
            <v>2367</v>
          </cell>
          <cell r="B648">
            <v>5297109</v>
          </cell>
          <cell r="C648" t="str">
            <v>VICARSTOWN INN</v>
          </cell>
          <cell r="E648">
            <v>792</v>
          </cell>
          <cell r="F648">
            <v>528</v>
          </cell>
          <cell r="G648">
            <v>167</v>
          </cell>
          <cell r="H648">
            <v>97</v>
          </cell>
        </row>
        <row r="649">
          <cell r="A649">
            <v>8486</v>
          </cell>
          <cell r="B649">
            <v>25050818</v>
          </cell>
          <cell r="C649" t="str">
            <v>THE WHITE HOUSE</v>
          </cell>
          <cell r="E649">
            <v>470</v>
          </cell>
          <cell r="F649">
            <v>277</v>
          </cell>
          <cell r="G649">
            <v>55</v>
          </cell>
          <cell r="H649">
            <v>138</v>
          </cell>
          <cell r="I649">
            <v>246</v>
          </cell>
        </row>
        <row r="650">
          <cell r="A650">
            <v>8504</v>
          </cell>
          <cell r="B650">
            <v>25062468</v>
          </cell>
          <cell r="C650" t="str">
            <v>MR.PATRICK JOSEPH KE</v>
          </cell>
          <cell r="E650">
            <v>874</v>
          </cell>
          <cell r="F650">
            <v>542</v>
          </cell>
          <cell r="G650">
            <v>122</v>
          </cell>
          <cell r="H650">
            <v>210</v>
          </cell>
          <cell r="I650">
            <v>410</v>
          </cell>
        </row>
        <row r="651">
          <cell r="A651">
            <v>8512</v>
          </cell>
          <cell r="B651">
            <v>25074814</v>
          </cell>
          <cell r="C651" t="str">
            <v>QUAYS BAR &amp; LOUNGE,</v>
          </cell>
          <cell r="E651">
            <v>1070</v>
          </cell>
          <cell r="F651">
            <v>253</v>
          </cell>
          <cell r="G651">
            <v>185</v>
          </cell>
          <cell r="H651">
            <v>632</v>
          </cell>
          <cell r="I651">
            <v>1640</v>
          </cell>
        </row>
        <row r="652">
          <cell r="A652">
            <v>8513</v>
          </cell>
          <cell r="B652">
            <v>25067605</v>
          </cell>
          <cell r="C652" t="str">
            <v>PAT'S</v>
          </cell>
          <cell r="E652">
            <v>1595</v>
          </cell>
          <cell r="F652">
            <v>536</v>
          </cell>
          <cell r="G652">
            <v>263</v>
          </cell>
          <cell r="H652">
            <v>796</v>
          </cell>
        </row>
        <row r="653">
          <cell r="A653">
            <v>8514</v>
          </cell>
          <cell r="B653">
            <v>25067494</v>
          </cell>
          <cell r="C653" t="str">
            <v>HIGH STREET HOUSE HO</v>
          </cell>
          <cell r="E653">
            <v>1587</v>
          </cell>
          <cell r="F653">
            <v>567</v>
          </cell>
          <cell r="G653">
            <v>253</v>
          </cell>
          <cell r="H653">
            <v>767</v>
          </cell>
          <cell r="I653">
            <v>1640</v>
          </cell>
        </row>
        <row r="654">
          <cell r="A654">
            <v>8516</v>
          </cell>
          <cell r="B654" t="str">
            <v>2506780X</v>
          </cell>
          <cell r="C654" t="str">
            <v>THE IRISH NATIONAL F</v>
          </cell>
          <cell r="E654">
            <v>552</v>
          </cell>
          <cell r="F654">
            <v>346</v>
          </cell>
          <cell r="G654">
            <v>82</v>
          </cell>
          <cell r="H654">
            <v>124</v>
          </cell>
          <cell r="I654">
            <v>410</v>
          </cell>
        </row>
        <row r="655">
          <cell r="A655">
            <v>8517</v>
          </cell>
          <cell r="B655">
            <v>25067907</v>
          </cell>
          <cell r="C655" t="str">
            <v>TULLAMORE GAA SOCIAL</v>
          </cell>
          <cell r="E655">
            <v>244</v>
          </cell>
          <cell r="F655">
            <v>89</v>
          </cell>
          <cell r="G655">
            <v>55</v>
          </cell>
          <cell r="H655">
            <v>100</v>
          </cell>
          <cell r="I655">
            <v>328</v>
          </cell>
        </row>
        <row r="656">
          <cell r="A656">
            <v>8518</v>
          </cell>
          <cell r="B656">
            <v>25068008</v>
          </cell>
          <cell r="C656" t="str">
            <v>TULLAMORE GOLF CLUB,</v>
          </cell>
          <cell r="E656">
            <v>263</v>
          </cell>
          <cell r="F656">
            <v>167</v>
          </cell>
          <cell r="G656">
            <v>47</v>
          </cell>
          <cell r="H656">
            <v>49</v>
          </cell>
          <cell r="I656">
            <v>246</v>
          </cell>
        </row>
        <row r="657">
          <cell r="A657">
            <v>8520</v>
          </cell>
          <cell r="B657">
            <v>25068520</v>
          </cell>
          <cell r="C657" t="str">
            <v>TULLAMORE RUGBY FOOT</v>
          </cell>
          <cell r="E657">
            <v>355</v>
          </cell>
          <cell r="F657">
            <v>127</v>
          </cell>
          <cell r="G657">
            <v>36</v>
          </cell>
          <cell r="H657">
            <v>192</v>
          </cell>
          <cell r="I657">
            <v>1476</v>
          </cell>
        </row>
        <row r="658">
          <cell r="A658">
            <v>8525</v>
          </cell>
          <cell r="B658">
            <v>25079107</v>
          </cell>
          <cell r="C658" t="str">
            <v>SPOLLENS</v>
          </cell>
          <cell r="E658">
            <v>1290</v>
          </cell>
          <cell r="F658">
            <v>710</v>
          </cell>
          <cell r="G658">
            <v>140</v>
          </cell>
          <cell r="H658">
            <v>440</v>
          </cell>
          <cell r="I658">
            <v>1230</v>
          </cell>
        </row>
        <row r="659">
          <cell r="A659">
            <v>8526</v>
          </cell>
          <cell r="B659">
            <v>25074504</v>
          </cell>
          <cell r="C659" t="str">
            <v>MR JOSEPH LEE</v>
          </cell>
          <cell r="E659">
            <v>1176</v>
          </cell>
          <cell r="F659">
            <v>666</v>
          </cell>
          <cell r="G659">
            <v>182</v>
          </cell>
          <cell r="H659">
            <v>328</v>
          </cell>
          <cell r="I659">
            <v>164</v>
          </cell>
        </row>
        <row r="660">
          <cell r="A660">
            <v>8528</v>
          </cell>
          <cell r="B660">
            <v>25075624</v>
          </cell>
          <cell r="C660" t="str">
            <v>MR.HUGH LYNCH,</v>
          </cell>
          <cell r="E660">
            <v>1004</v>
          </cell>
          <cell r="F660">
            <v>660</v>
          </cell>
          <cell r="G660">
            <v>161</v>
          </cell>
          <cell r="H660">
            <v>183</v>
          </cell>
          <cell r="I660">
            <v>328</v>
          </cell>
        </row>
        <row r="661">
          <cell r="A661">
            <v>8530</v>
          </cell>
          <cell r="B661">
            <v>25077821</v>
          </cell>
          <cell r="C661" t="str">
            <v>MARTINS</v>
          </cell>
          <cell r="E661">
            <v>1175</v>
          </cell>
          <cell r="F661">
            <v>508</v>
          </cell>
          <cell r="G661">
            <v>157</v>
          </cell>
          <cell r="H661">
            <v>510</v>
          </cell>
          <cell r="I661">
            <v>820</v>
          </cell>
        </row>
        <row r="662">
          <cell r="A662">
            <v>8531</v>
          </cell>
          <cell r="B662">
            <v>25070304</v>
          </cell>
          <cell r="C662" t="str">
            <v>THE OFFALY INN</v>
          </cell>
          <cell r="E662">
            <v>832</v>
          </cell>
          <cell r="F662">
            <v>549</v>
          </cell>
          <cell r="G662">
            <v>130</v>
          </cell>
          <cell r="H662">
            <v>153</v>
          </cell>
          <cell r="I662">
            <v>820</v>
          </cell>
        </row>
        <row r="663">
          <cell r="A663">
            <v>8533</v>
          </cell>
          <cell r="B663">
            <v>25052047</v>
          </cell>
          <cell r="C663" t="str">
            <v>'FRANK'S'</v>
          </cell>
          <cell r="E663">
            <v>630</v>
          </cell>
          <cell r="F663">
            <v>280</v>
          </cell>
          <cell r="G663">
            <v>87</v>
          </cell>
          <cell r="H663">
            <v>263</v>
          </cell>
          <cell r="I663">
            <v>410</v>
          </cell>
        </row>
        <row r="664">
          <cell r="A664">
            <v>8534</v>
          </cell>
          <cell r="B664">
            <v>25073494</v>
          </cell>
          <cell r="C664" t="str">
            <v>EUGENE'S</v>
          </cell>
          <cell r="E664">
            <v>1742</v>
          </cell>
          <cell r="F664">
            <v>1004</v>
          </cell>
          <cell r="G664">
            <v>225</v>
          </cell>
          <cell r="H664">
            <v>513</v>
          </cell>
        </row>
        <row r="665">
          <cell r="A665">
            <v>8538</v>
          </cell>
          <cell r="B665">
            <v>25078992</v>
          </cell>
          <cell r="C665" t="str">
            <v>THE LANTERN</v>
          </cell>
          <cell r="E665">
            <v>1450</v>
          </cell>
          <cell r="F665">
            <v>507</v>
          </cell>
          <cell r="G665">
            <v>297</v>
          </cell>
          <cell r="H665">
            <v>646</v>
          </cell>
          <cell r="I665">
            <v>820</v>
          </cell>
        </row>
        <row r="666">
          <cell r="A666">
            <v>9783</v>
          </cell>
          <cell r="B666">
            <v>25069349</v>
          </cell>
          <cell r="C666" t="str">
            <v>TULLAMORE COURT HOTE</v>
          </cell>
          <cell r="E666">
            <v>1780</v>
          </cell>
          <cell r="F666">
            <v>781</v>
          </cell>
          <cell r="G666">
            <v>315</v>
          </cell>
          <cell r="H666">
            <v>684</v>
          </cell>
          <cell r="I666">
            <v>820</v>
          </cell>
        </row>
        <row r="667">
          <cell r="A667">
            <v>20105</v>
          </cell>
          <cell r="B667">
            <v>25074105</v>
          </cell>
          <cell r="C667" t="str">
            <v>CHARACTERS</v>
          </cell>
          <cell r="E667">
            <v>949</v>
          </cell>
          <cell r="F667">
            <v>410</v>
          </cell>
          <cell r="G667">
            <v>104</v>
          </cell>
          <cell r="H667">
            <v>435</v>
          </cell>
        </row>
        <row r="668">
          <cell r="A668">
            <v>20322</v>
          </cell>
          <cell r="B668">
            <v>25063995</v>
          </cell>
          <cell r="C668" t="str">
            <v>MOORHILL HOUSE HOTEL</v>
          </cell>
          <cell r="E668">
            <v>214</v>
          </cell>
          <cell r="F668">
            <v>96</v>
          </cell>
          <cell r="G668">
            <v>31</v>
          </cell>
          <cell r="H668">
            <v>87</v>
          </cell>
        </row>
        <row r="669">
          <cell r="A669">
            <v>20336</v>
          </cell>
          <cell r="B669">
            <v>5167302</v>
          </cell>
          <cell r="C669" t="str">
            <v>DROVERS TAVERN</v>
          </cell>
          <cell r="E669">
            <v>462</v>
          </cell>
          <cell r="F669">
            <v>131</v>
          </cell>
          <cell r="G669">
            <v>218</v>
          </cell>
          <cell r="H669">
            <v>113</v>
          </cell>
        </row>
        <row r="670">
          <cell r="A670">
            <v>20433</v>
          </cell>
          <cell r="B670">
            <v>25075918</v>
          </cell>
          <cell r="C670" t="str">
            <v>THE HOLE IN THE WALL</v>
          </cell>
          <cell r="E670">
            <v>912</v>
          </cell>
          <cell r="F670">
            <v>445</v>
          </cell>
          <cell r="G670">
            <v>96</v>
          </cell>
          <cell r="H670">
            <v>371</v>
          </cell>
          <cell r="I670">
            <v>820</v>
          </cell>
        </row>
        <row r="671">
          <cell r="A671" t="str">
            <v>Additional Accounts</v>
          </cell>
        </row>
        <row r="672">
          <cell r="A672">
            <v>8523</v>
          </cell>
          <cell r="B672" t="str">
            <v>2507315x</v>
          </cell>
          <cell r="C672" t="str">
            <v>THE BRIDGE HOUSE</v>
          </cell>
          <cell r="E672">
            <v>5081</v>
          </cell>
          <cell r="F672">
            <v>1827</v>
          </cell>
          <cell r="G672">
            <v>804</v>
          </cell>
          <cell r="H672">
            <v>2450</v>
          </cell>
          <cell r="I672">
            <v>4100</v>
          </cell>
        </row>
        <row r="673">
          <cell r="C673" t="str">
            <v>SPONSORSHIPS</v>
          </cell>
          <cell r="F673" t="e">
            <v>#N/A</v>
          </cell>
          <cell r="G673" t="e">
            <v>#N/A</v>
          </cell>
          <cell r="H673" t="e">
            <v>#N/A</v>
          </cell>
          <cell r="I673">
            <v>2000</v>
          </cell>
        </row>
        <row r="674">
          <cell r="C674" t="str">
            <v>TICKETS</v>
          </cell>
          <cell r="F674" t="e">
            <v>#N/A</v>
          </cell>
          <cell r="G674" t="e">
            <v>#N/A</v>
          </cell>
          <cell r="H674" t="e">
            <v>#N/A</v>
          </cell>
          <cell r="I674">
            <v>4050</v>
          </cell>
        </row>
        <row r="675">
          <cell r="C675" t="str">
            <v>GOODWILL ITEMS</v>
          </cell>
          <cell r="F675" t="e">
            <v>#N/A</v>
          </cell>
          <cell r="G675" t="e">
            <v>#N/A</v>
          </cell>
          <cell r="H675" t="e">
            <v>#N/A</v>
          </cell>
          <cell r="I675">
            <v>1500</v>
          </cell>
        </row>
        <row r="677">
          <cell r="I677">
            <v>315423</v>
          </cell>
        </row>
      </sheetData>
      <sheetData sheetId="16"/>
      <sheetData sheetId="17"/>
      <sheetData sheetId="18"/>
      <sheetData sheetId="19"/>
      <sheetData sheetId="20"/>
      <sheetData sheetId="21"/>
      <sheetData sheetId="22" refreshError="1"/>
      <sheetData sheetId="23" refreshError="1"/>
    </sheetDataSet>
  </externalBook>
</externalLink>
</file>

<file path=xl/externalLinks/externalLink27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FX Dollar"/>
      <sheetName val="new RTD weighting"/>
      <sheetName val="Latest Volumes"/>
      <sheetName val="ROI Wines &amp; Spirits"/>
      <sheetName val="NI Wines &amp; Spirits"/>
      <sheetName val="F03 COGS W&amp;S"/>
      <sheetName val="ROI Wine Vols"/>
      <sheetName val="NI Wine Vols"/>
      <sheetName val="GONI £ stg Rates"/>
      <sheetName val="Sheet2 (2)"/>
      <sheetName val="Summary"/>
      <sheetName val="Sheet2"/>
      <sheetName val="Sheet3"/>
      <sheetName val="FX_Dollar9"/>
      <sheetName val="new_RTD_weighting9"/>
      <sheetName val="Latest_Volumes9"/>
      <sheetName val="ROI_Wines_&amp;_Spirits9"/>
      <sheetName val="NI_Wines_&amp;_Spirits9"/>
      <sheetName val="F03_COGS_W&amp;S9"/>
      <sheetName val="ROI_Wine_Vols9"/>
      <sheetName val="NI_Wine_Vols9"/>
      <sheetName val="GONI_£_stg_Rates9"/>
      <sheetName val="Sheet2_(2)9"/>
      <sheetName val="FX_Dollar"/>
      <sheetName val="new_RTD_weighting"/>
      <sheetName val="Latest_Volumes"/>
      <sheetName val="ROI_Wines_&amp;_Spirits"/>
      <sheetName val="NI_Wines_&amp;_Spirits"/>
      <sheetName val="F03_COGS_W&amp;S"/>
      <sheetName val="ROI_Wine_Vols"/>
      <sheetName val="NI_Wine_Vols"/>
      <sheetName val="GONI_£_stg_Rates"/>
      <sheetName val="Sheet2_(2)"/>
      <sheetName val="FX_Dollar2"/>
      <sheetName val="new_RTD_weighting2"/>
      <sheetName val="Latest_Volumes2"/>
      <sheetName val="ROI_Wines_&amp;_Spirits2"/>
      <sheetName val="NI_Wines_&amp;_Spirits2"/>
      <sheetName val="F03_COGS_W&amp;S2"/>
      <sheetName val="ROI_Wine_Vols2"/>
      <sheetName val="NI_Wine_Vols2"/>
      <sheetName val="GONI_£_stg_Rates2"/>
      <sheetName val="Sheet2_(2)2"/>
      <sheetName val="FX_Dollar1"/>
      <sheetName val="new_RTD_weighting1"/>
      <sheetName val="Latest_Volumes1"/>
      <sheetName val="ROI_Wines_&amp;_Spirits1"/>
      <sheetName val="NI_Wines_&amp;_Spirits1"/>
      <sheetName val="F03_COGS_W&amp;S1"/>
      <sheetName val="ROI_Wine_Vols1"/>
      <sheetName val="NI_Wine_Vols1"/>
      <sheetName val="GONI_£_stg_Rates1"/>
      <sheetName val="Sheet2_(2)1"/>
      <sheetName val="FX_Dollar3"/>
      <sheetName val="new_RTD_weighting3"/>
      <sheetName val="Latest_Volumes3"/>
      <sheetName val="ROI_Wines_&amp;_Spirits3"/>
      <sheetName val="NI_Wines_&amp;_Spirits3"/>
      <sheetName val="F03_COGS_W&amp;S3"/>
      <sheetName val="ROI_Wine_Vols3"/>
      <sheetName val="NI_Wine_Vols3"/>
      <sheetName val="GONI_£_stg_Rates3"/>
      <sheetName val="Sheet2_(2)3"/>
      <sheetName val="FX_Dollar4"/>
      <sheetName val="new_RTD_weighting4"/>
      <sheetName val="Latest_Volumes4"/>
      <sheetName val="ROI_Wines_&amp;_Spirits4"/>
      <sheetName val="NI_Wines_&amp;_Spirits4"/>
      <sheetName val="F03_COGS_W&amp;S4"/>
      <sheetName val="ROI_Wine_Vols4"/>
      <sheetName val="NI_Wine_Vols4"/>
      <sheetName val="GONI_£_stg_Rates4"/>
      <sheetName val="Sheet2_(2)4"/>
      <sheetName val="FX_Dollar5"/>
      <sheetName val="new_RTD_weighting5"/>
      <sheetName val="Latest_Volumes5"/>
      <sheetName val="ROI_Wines_&amp;_Spirits5"/>
      <sheetName val="NI_Wines_&amp;_Spirits5"/>
      <sheetName val="F03_COGS_W&amp;S5"/>
      <sheetName val="ROI_Wine_Vols5"/>
      <sheetName val="NI_Wine_Vols5"/>
      <sheetName val="GONI_£_stg_Rates5"/>
      <sheetName val="Sheet2_(2)5"/>
      <sheetName val="FX_Dollar6"/>
      <sheetName val="new_RTD_weighting6"/>
      <sheetName val="Latest_Volumes6"/>
      <sheetName val="ROI_Wines_&amp;_Spirits6"/>
      <sheetName val="NI_Wines_&amp;_Spirits6"/>
      <sheetName val="F03_COGS_W&amp;S6"/>
      <sheetName val="ROI_Wine_Vols6"/>
      <sheetName val="NI_Wine_Vols6"/>
      <sheetName val="GONI_£_stg_Rates6"/>
      <sheetName val="Sheet2_(2)6"/>
      <sheetName val="FX_Dollar7"/>
      <sheetName val="new_RTD_weighting7"/>
      <sheetName val="Latest_Volumes7"/>
      <sheetName val="ROI_Wines_&amp;_Spirits7"/>
      <sheetName val="NI_Wines_&amp;_Spirits7"/>
      <sheetName val="F03_COGS_W&amp;S7"/>
      <sheetName val="ROI_Wine_Vols7"/>
      <sheetName val="NI_Wine_Vols7"/>
      <sheetName val="GONI_£_stg_Rates7"/>
      <sheetName val="Sheet2_(2)7"/>
      <sheetName val="FX_Dollar8"/>
      <sheetName val="new_RTD_weighting8"/>
      <sheetName val="Latest_Volumes8"/>
      <sheetName val="ROI_Wines_&amp;_Spirits8"/>
      <sheetName val="NI_Wines_&amp;_Spirits8"/>
      <sheetName val="F03_COGS_W&amp;S8"/>
      <sheetName val="ROI_Wine_Vols8"/>
      <sheetName val="NI_Wine_Vols8"/>
      <sheetName val="GONI_£_stg_Rates8"/>
      <sheetName val="Sheet2_(2)8"/>
      <sheetName val="FX_Dollar12"/>
      <sheetName val="new_RTD_weighting12"/>
      <sheetName val="Latest_Volumes12"/>
      <sheetName val="ROI_Wines_&amp;_Spirits12"/>
      <sheetName val="NI_Wines_&amp;_Spirits12"/>
      <sheetName val="F03_COGS_W&amp;S12"/>
      <sheetName val="ROI_Wine_Vols12"/>
      <sheetName val="NI_Wine_Vols12"/>
      <sheetName val="GONI_£_stg_Rates12"/>
      <sheetName val="Sheet2_(2)12"/>
      <sheetName val="FX_Dollar11"/>
      <sheetName val="new_RTD_weighting11"/>
      <sheetName val="Latest_Volumes11"/>
      <sheetName val="ROI_Wines_&amp;_Spirits11"/>
      <sheetName val="NI_Wines_&amp;_Spirits11"/>
      <sheetName val="F03_COGS_W&amp;S11"/>
      <sheetName val="ROI_Wine_Vols11"/>
      <sheetName val="NI_Wine_Vols11"/>
      <sheetName val="GONI_£_stg_Rates11"/>
      <sheetName val="Sheet2_(2)11"/>
      <sheetName val="FX_Dollar10"/>
      <sheetName val="new_RTD_weighting10"/>
      <sheetName val="Latest_Volumes10"/>
      <sheetName val="ROI_Wines_&amp;_Spirits10"/>
      <sheetName val="NI_Wines_&amp;_Spirits10"/>
      <sheetName val="F03_COGS_W&amp;S10"/>
      <sheetName val="ROI_Wine_Vols10"/>
      <sheetName val="NI_Wine_Vols10"/>
      <sheetName val="GONI_£_stg_Rates10"/>
      <sheetName val="Sheet2_(2)10"/>
      <sheetName val="FX_Dollar13"/>
      <sheetName val="new_RTD_weighting13"/>
      <sheetName val="Latest_Volumes13"/>
      <sheetName val="ROI_Wines_&amp;_Spirits13"/>
      <sheetName val="NI_Wines_&amp;_Spirits13"/>
      <sheetName val="F03_COGS_W&amp;S13"/>
      <sheetName val="ROI_Wine_Vols13"/>
      <sheetName val="NI_Wine_Vols13"/>
      <sheetName val="GONI_£_stg_Rates13"/>
      <sheetName val="Sheet2_(2)13"/>
      <sheetName val="FX_Dollar16"/>
      <sheetName val="new_RTD_weighting16"/>
      <sheetName val="Latest_Volumes16"/>
      <sheetName val="ROI_Wines_&amp;_Spirits16"/>
      <sheetName val="NI_Wines_&amp;_Spirits16"/>
      <sheetName val="F03_COGS_W&amp;S16"/>
      <sheetName val="ROI_Wine_Vols16"/>
      <sheetName val="NI_Wine_Vols16"/>
      <sheetName val="GONI_£_stg_Rates16"/>
      <sheetName val="Sheet2_(2)16"/>
      <sheetName val="FX_Dollar14"/>
      <sheetName val="new_RTD_weighting14"/>
      <sheetName val="Latest_Volumes14"/>
      <sheetName val="ROI_Wines_&amp;_Spirits14"/>
      <sheetName val="NI_Wines_&amp;_Spirits14"/>
      <sheetName val="F03_COGS_W&amp;S14"/>
      <sheetName val="ROI_Wine_Vols14"/>
      <sheetName val="NI_Wine_Vols14"/>
      <sheetName val="GONI_£_stg_Rates14"/>
      <sheetName val="Sheet2_(2)14"/>
      <sheetName val="FX_Dollar15"/>
      <sheetName val="new_RTD_weighting15"/>
      <sheetName val="Latest_Volumes15"/>
      <sheetName val="ROI_Wines_&amp;_Spirits15"/>
      <sheetName val="NI_Wines_&amp;_Spirits15"/>
      <sheetName val="F03_COGS_W&amp;S15"/>
      <sheetName val="ROI_Wine_Vols15"/>
      <sheetName val="NI_Wine_Vols15"/>
      <sheetName val="GONI_£_stg_Rates15"/>
      <sheetName val="Sheet2_(2)15"/>
      <sheetName val="FX_Dollar18"/>
      <sheetName val="new_RTD_weighting18"/>
      <sheetName val="Latest_Volumes18"/>
      <sheetName val="ROI_Wines_&amp;_Spirits18"/>
      <sheetName val="NI_Wines_&amp;_Spirits18"/>
      <sheetName val="F03_COGS_W&amp;S18"/>
      <sheetName val="ROI_Wine_Vols18"/>
      <sheetName val="NI_Wine_Vols18"/>
      <sheetName val="GONI_£_stg_Rates18"/>
      <sheetName val="Sheet2_(2)18"/>
      <sheetName val="FX_Dollar17"/>
      <sheetName val="new_RTD_weighting17"/>
      <sheetName val="Latest_Volumes17"/>
      <sheetName val="ROI_Wines_&amp;_Spirits17"/>
      <sheetName val="NI_Wines_&amp;_Spirits17"/>
      <sheetName val="F03_COGS_W&amp;S17"/>
      <sheetName val="ROI_Wine_Vols17"/>
      <sheetName val="NI_Wine_Vols17"/>
      <sheetName val="GONI_£_stg_Rates17"/>
      <sheetName val="Sheet2_(2)17"/>
      <sheetName val="FX_Dollar19"/>
      <sheetName val="new_RTD_weighting19"/>
      <sheetName val="Latest_Volumes19"/>
      <sheetName val="ROI_Wines_&amp;_Spirits19"/>
      <sheetName val="NI_Wines_&amp;_Spirits19"/>
      <sheetName val="F03_COGS_W&amp;S19"/>
      <sheetName val="ROI_Wine_Vols19"/>
      <sheetName val="NI_Wine_Vols19"/>
      <sheetName val="GONI_£_stg_Rates19"/>
      <sheetName val="Sheet2_(2)19"/>
      <sheetName val="FX_Dollar20"/>
      <sheetName val="new_RTD_weighting20"/>
      <sheetName val="Latest_Volumes20"/>
      <sheetName val="ROI_Wines_&amp;_Spirits20"/>
      <sheetName val="NI_Wines_&amp;_Spirits20"/>
      <sheetName val="F03_COGS_W&amp;S20"/>
      <sheetName val="ROI_Wine_Vols20"/>
      <sheetName val="NI_Wine_Vols20"/>
      <sheetName val="GONI_£_stg_Rates20"/>
      <sheetName val="Sheet2_(2)20"/>
      <sheetName val="FX_Dollar21"/>
      <sheetName val="new_RTD_weighting21"/>
      <sheetName val="Latest_Volumes21"/>
      <sheetName val="ROI_Wines_&amp;_Spirits21"/>
      <sheetName val="NI_Wines_&amp;_Spirits21"/>
      <sheetName val="F03_COGS_W&amp;S21"/>
      <sheetName val="ROI_Wine_Vols21"/>
      <sheetName val="NI_Wine_Vols21"/>
      <sheetName val="GONI_£_stg_Rates21"/>
      <sheetName val="Sheet2_(2)21"/>
      <sheetName val="master old"/>
      <sheetName val="FX_Dollar22"/>
      <sheetName val="new_RTD_weighting22"/>
      <sheetName val="Latest_Volumes22"/>
      <sheetName val="ROI_Wines_&amp;_Spirits22"/>
      <sheetName val="NI_Wines_&amp;_Spirits22"/>
      <sheetName val="F03_COGS_W&amp;S22"/>
      <sheetName val="ROI_Wine_Vols22"/>
      <sheetName val="NI_Wine_Vols22"/>
      <sheetName val="GONI_£_stg_Rates22"/>
      <sheetName val="Sheet2_(2)22"/>
      <sheetName val="FX_Dollar23"/>
      <sheetName val="new_RTD_weighting23"/>
      <sheetName val="Latest_Volumes23"/>
      <sheetName val="ROI_Wines_&amp;_Spirits23"/>
      <sheetName val="NI_Wines_&amp;_Spirits23"/>
      <sheetName val="F03_COGS_W&amp;S23"/>
      <sheetName val="ROI_Wine_Vols23"/>
      <sheetName val="NI_Wine_Vols23"/>
      <sheetName val="GONI_£_stg_Rates23"/>
      <sheetName val="Sheet2_(2)23"/>
      <sheetName val="FX_Dollar24"/>
      <sheetName val="new_RTD_weighting24"/>
      <sheetName val="Latest_Volumes24"/>
      <sheetName val="ROI_Wines_&amp;_Spirits24"/>
      <sheetName val="NI_Wines_&amp;_Spirits24"/>
      <sheetName val="F03_COGS_W&amp;S24"/>
      <sheetName val="ROI_Wine_Vols24"/>
      <sheetName val="NI_Wine_Vols24"/>
      <sheetName val="GONI_£_stg_Rates24"/>
      <sheetName val="Sheet2_(2)24"/>
      <sheetName val="FX_Dollar25"/>
      <sheetName val="new_RTD_weighting25"/>
      <sheetName val="Latest_Volumes25"/>
      <sheetName val="ROI_Wines_&amp;_Spirits25"/>
      <sheetName val="NI_Wines_&amp;_Spirits25"/>
      <sheetName val="F03_COGS_W&amp;S25"/>
      <sheetName val="ROI_Wine_Vols25"/>
      <sheetName val="NI_Wine_Vols25"/>
      <sheetName val="GONI_£_stg_Rates25"/>
      <sheetName val="Sheet2_(2)25"/>
      <sheetName val="FX_Dollar26"/>
      <sheetName val="new_RTD_weighting26"/>
      <sheetName val="Latest_Volumes26"/>
      <sheetName val="ROI_Wines_&amp;_Spirits26"/>
      <sheetName val="NI_Wines_&amp;_Spirits26"/>
      <sheetName val="F03_COGS_W&amp;S26"/>
      <sheetName val="ROI_Wine_Vols26"/>
      <sheetName val="NI_Wine_Vols26"/>
      <sheetName val="GONI_£_stg_Rates26"/>
      <sheetName val="Sheet2_(2)26"/>
      <sheetName val="FX_Dollar27"/>
      <sheetName val="new_RTD_weighting27"/>
      <sheetName val="Latest_Volumes27"/>
      <sheetName val="ROI_Wines_&amp;_Spirits27"/>
      <sheetName val="NI_Wines_&amp;_Spirits27"/>
      <sheetName val="F03_COGS_W&amp;S27"/>
      <sheetName val="ROI_Wine_Vols27"/>
      <sheetName val="NI_Wine_Vols27"/>
      <sheetName val="GONI_£_stg_Rates27"/>
      <sheetName val="Sheet2_(2)27"/>
      <sheetName val="FX_Dollar28"/>
      <sheetName val="new_RTD_weighting28"/>
      <sheetName val="Latest_Volumes28"/>
      <sheetName val="ROI_Wines_&amp;_Spirits28"/>
      <sheetName val="NI_Wines_&amp;_Spirits28"/>
      <sheetName val="F03_COGS_W&amp;S28"/>
      <sheetName val="ROI_Wine_Vols28"/>
      <sheetName val="NI_Wine_Vols28"/>
      <sheetName val="GONI_£_stg_Rates28"/>
      <sheetName val="Sheet2_(2)28"/>
      <sheetName val="FX_Dollar29"/>
      <sheetName val="new_RTD_weighting29"/>
      <sheetName val="Latest_Volumes29"/>
      <sheetName val="ROI_Wines_&amp;_Spirits29"/>
      <sheetName val="NI_Wines_&amp;_Spirits29"/>
      <sheetName val="F03_COGS_W&amp;S29"/>
      <sheetName val="ROI_Wine_Vols29"/>
      <sheetName val="NI_Wine_Vols29"/>
      <sheetName val="GONI_£_stg_Rates29"/>
      <sheetName val="Sheet2_(2)29"/>
      <sheetName val="FX_Dollar30"/>
      <sheetName val="new_RTD_weighting30"/>
      <sheetName val="Latest_Volumes30"/>
      <sheetName val="ROI_Wines_&amp;_Spirits30"/>
      <sheetName val="NI_Wines_&amp;_Spirits30"/>
      <sheetName val="F03_COGS_W&amp;S30"/>
      <sheetName val="ROI_Wine_Vols30"/>
      <sheetName val="NI_Wine_Vols30"/>
      <sheetName val="GONI_£_stg_Rates30"/>
      <sheetName val="Sheet2_(2)30"/>
      <sheetName val="FX_Dollar31"/>
      <sheetName val="new_RTD_weighting31"/>
      <sheetName val="Latest_Volumes31"/>
      <sheetName val="ROI_Wines_&amp;_Spirits31"/>
      <sheetName val="NI_Wines_&amp;_Spirits31"/>
      <sheetName val="F03_COGS_W&amp;S31"/>
      <sheetName val="ROI_Wine_Vols31"/>
      <sheetName val="NI_Wine_Vols31"/>
      <sheetName val="GONI_£_stg_Rates31"/>
      <sheetName val="Sheet2_(2)31"/>
      <sheetName val="FX_Dollar32"/>
      <sheetName val="new_RTD_weighting32"/>
      <sheetName val="Latest_Volumes32"/>
      <sheetName val="ROI_Wines_&amp;_Spirits32"/>
      <sheetName val="NI_Wines_&amp;_Spirits32"/>
      <sheetName val="F03_COGS_W&amp;S32"/>
      <sheetName val="ROI_Wine_Vols32"/>
      <sheetName val="NI_Wine_Vols32"/>
      <sheetName val="GONI_£_stg_Rates32"/>
      <sheetName val="Sheet2_(2)32"/>
      <sheetName val="FX_Dollar33"/>
      <sheetName val="new_RTD_weighting33"/>
      <sheetName val="Latest_Volumes33"/>
      <sheetName val="ROI_Wines_&amp;_Spirits33"/>
      <sheetName val="NI_Wines_&amp;_Spirits33"/>
      <sheetName val="F03_COGS_W&amp;S33"/>
      <sheetName val="ROI_Wine_Vols33"/>
      <sheetName val="NI_Wine_Vols33"/>
      <sheetName val="GONI_£_stg_Rates33"/>
      <sheetName val="Sheet2_(2)33"/>
      <sheetName val="FX_Dollar34"/>
      <sheetName val="new_RTD_weighting34"/>
      <sheetName val="Latest_Volumes34"/>
      <sheetName val="ROI_Wines_&amp;_Spirits34"/>
      <sheetName val="NI_Wines_&amp;_Spirits34"/>
      <sheetName val="F03_COGS_W&amp;S34"/>
      <sheetName val="ROI_Wine_Vols34"/>
      <sheetName val="NI_Wine_Vols34"/>
      <sheetName val="GONI_£_stg_Rates34"/>
      <sheetName val="Sheet2_(2)34"/>
      <sheetName val="FX_Dollar35"/>
      <sheetName val="new_RTD_weighting35"/>
      <sheetName val="Latest_Volumes35"/>
      <sheetName val="ROI_Wines_&amp;_Spirits35"/>
      <sheetName val="NI_Wines_&amp;_Spirits35"/>
      <sheetName val="F03_COGS_W&amp;S35"/>
      <sheetName val="ROI_Wine_Vols35"/>
      <sheetName val="NI_Wine_Vols35"/>
      <sheetName val="GONI_£_stg_Rates35"/>
      <sheetName val="Sheet2_(2)35"/>
      <sheetName val="FX_Dollar36"/>
      <sheetName val="new_RTD_weighting36"/>
      <sheetName val="Latest_Volumes36"/>
      <sheetName val="ROI_Wines_&amp;_Spirits36"/>
      <sheetName val="NI_Wines_&amp;_Spirits36"/>
      <sheetName val="F03_COGS_W&amp;S36"/>
      <sheetName val="ROI_Wine_Vols36"/>
      <sheetName val="NI_Wine_Vols36"/>
      <sheetName val="GONI_£_stg_Rates36"/>
      <sheetName val="Sheet2_(2)36"/>
      <sheetName val="FX_Dollar37"/>
      <sheetName val="new_RTD_weighting37"/>
      <sheetName val="Latest_Volumes37"/>
      <sheetName val="ROI_Wines_&amp;_Spirits37"/>
      <sheetName val="NI_Wines_&amp;_Spirits37"/>
      <sheetName val="F03_COGS_W&amp;S37"/>
      <sheetName val="ROI_Wine_Vols37"/>
      <sheetName val="NI_Wine_Vols37"/>
      <sheetName val="GONI_£_stg_Rates37"/>
      <sheetName val="Sheet2_(2)37"/>
      <sheetName val="FX_Dollar39"/>
      <sheetName val="new_RTD_weighting39"/>
      <sheetName val="Latest_Volumes39"/>
      <sheetName val="ROI_Wines_&amp;_Spirits39"/>
      <sheetName val="NI_Wines_&amp;_Spirits39"/>
      <sheetName val="F03_COGS_W&amp;S39"/>
      <sheetName val="ROI_Wine_Vols39"/>
      <sheetName val="NI_Wine_Vols39"/>
      <sheetName val="GONI_£_stg_Rates39"/>
      <sheetName val="Sheet2_(2)39"/>
      <sheetName val="FX_Dollar38"/>
      <sheetName val="new_RTD_weighting38"/>
      <sheetName val="Latest_Volumes38"/>
      <sheetName val="ROI_Wines_&amp;_Spirits38"/>
      <sheetName val="NI_Wines_&amp;_Spirits38"/>
      <sheetName val="F03_COGS_W&amp;S38"/>
      <sheetName val="ROI_Wine_Vols38"/>
      <sheetName val="NI_Wine_Vols38"/>
      <sheetName val="GONI_£_stg_Rates38"/>
      <sheetName val="Sheet2_(2)38"/>
      <sheetName val="FX_Dollar40"/>
      <sheetName val="new_RTD_weighting40"/>
      <sheetName val="Latest_Volumes40"/>
      <sheetName val="ROI_Wines_&amp;_Spirits40"/>
      <sheetName val="NI_Wines_&amp;_Spirits40"/>
      <sheetName val="F03_COGS_W&amp;S40"/>
      <sheetName val="ROI_Wine_Vols40"/>
      <sheetName val="NI_Wine_Vols40"/>
      <sheetName val="GONI_£_stg_Rates40"/>
      <sheetName val="Sheet2_(2)40"/>
      <sheetName val="FX_Dollar41"/>
      <sheetName val="new_RTD_weighting41"/>
      <sheetName val="Latest_Volumes41"/>
      <sheetName val="ROI_Wines_&amp;_Spirits41"/>
      <sheetName val="NI_Wines_&amp;_Spirits41"/>
      <sheetName val="F03_COGS_W&amp;S41"/>
      <sheetName val="ROI_Wine_Vols41"/>
      <sheetName val="NI_Wine_Vols41"/>
      <sheetName val="GONI_£_stg_Rates41"/>
      <sheetName val="Sheet2_(2)41"/>
      <sheetName val="Global Minim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>
        <row r="4">
          <cell r="B4" t="str">
            <v xml:space="preserve">Freight in </v>
          </cell>
          <cell r="C4" t="str">
            <v>Freight out</v>
          </cell>
          <cell r="D4" t="str">
            <v>Product cost</v>
          </cell>
          <cell r="F4" t="str">
            <v xml:space="preserve">Freight in </v>
          </cell>
          <cell r="G4" t="str">
            <v>Freight out</v>
          </cell>
          <cell r="H4" t="str">
            <v>Product cost</v>
          </cell>
        </row>
        <row r="5">
          <cell r="A5" t="str">
            <v>Smirnoff Red</v>
          </cell>
          <cell r="B5">
            <v>0</v>
          </cell>
          <cell r="C5">
            <v>1.88</v>
          </cell>
          <cell r="D5">
            <v>9.7975342700869223</v>
          </cell>
          <cell r="F5">
            <v>0</v>
          </cell>
          <cell r="G5">
            <v>0.72135000000000138</v>
          </cell>
          <cell r="H5">
            <v>6.2009710570170391</v>
          </cell>
        </row>
        <row r="6">
          <cell r="A6" t="str">
            <v>Baileys</v>
          </cell>
          <cell r="B6">
            <v>0</v>
          </cell>
          <cell r="C6">
            <v>1.88</v>
          </cell>
          <cell r="D6">
            <v>25.880186840020755</v>
          </cell>
          <cell r="F6">
            <v>0</v>
          </cell>
          <cell r="G6">
            <v>0.72134999999999594</v>
          </cell>
          <cell r="H6">
            <v>16.379865088620729</v>
          </cell>
        </row>
        <row r="7">
          <cell r="A7" t="str">
            <v>Malibu</v>
          </cell>
          <cell r="B7">
            <v>1.084356892972892</v>
          </cell>
          <cell r="C7">
            <v>1.88</v>
          </cell>
          <cell r="D7">
            <v>16.175044182614275</v>
          </cell>
          <cell r="F7">
            <v>0.68630183099550124</v>
          </cell>
          <cell r="G7">
            <v>0.72135000000000093</v>
          </cell>
          <cell r="H7">
            <v>10.23736973583182</v>
          </cell>
        </row>
        <row r="8">
          <cell r="A8" t="str">
            <v>Other Spirits:</v>
          </cell>
          <cell r="C8">
            <v>1.88</v>
          </cell>
        </row>
        <row r="9">
          <cell r="A9" t="str">
            <v>Archers</v>
          </cell>
          <cell r="B9">
            <v>1.0841680742049711</v>
          </cell>
          <cell r="C9">
            <v>1.88</v>
          </cell>
          <cell r="D9">
            <v>18.892284566003632</v>
          </cell>
          <cell r="F9">
            <v>0.68618232544618418</v>
          </cell>
          <cell r="G9">
            <v>0.72135000000000371</v>
          </cell>
          <cell r="H9">
            <v>11.957142130382044</v>
          </cell>
        </row>
        <row r="10">
          <cell r="A10" t="str">
            <v>Gordons</v>
          </cell>
          <cell r="B10">
            <v>1.0902000000000001</v>
          </cell>
          <cell r="C10">
            <v>1.88</v>
          </cell>
          <cell r="D10">
            <v>9.9895500000000013</v>
          </cell>
          <cell r="F10">
            <v>0.69000000000000006</v>
          </cell>
          <cell r="G10">
            <v>0.72134999999999261</v>
          </cell>
          <cell r="H10">
            <v>6.3177684202864342</v>
          </cell>
        </row>
        <row r="11">
          <cell r="A11" t="str">
            <v>Bells</v>
          </cell>
          <cell r="B11">
            <v>1.205866917439169</v>
          </cell>
          <cell r="C11">
            <v>1.88</v>
          </cell>
          <cell r="D11">
            <v>15.91455</v>
          </cell>
          <cell r="F11">
            <v>0.76320690977162586</v>
          </cell>
          <cell r="G11">
            <v>0.72134999999999783</v>
          </cell>
          <cell r="H11">
            <v>10.0725</v>
          </cell>
        </row>
        <row r="12">
          <cell r="A12" t="str">
            <v>Southern Comfort</v>
          </cell>
          <cell r="B12">
            <v>2</v>
          </cell>
          <cell r="C12">
            <v>1.88</v>
          </cell>
          <cell r="D12">
            <v>87.736664995080858</v>
          </cell>
          <cell r="F12">
            <v>0.64999999999999958</v>
          </cell>
          <cell r="G12">
            <v>0.72135000000000304</v>
          </cell>
          <cell r="H12">
            <v>55.529534807013199</v>
          </cell>
        </row>
        <row r="13">
          <cell r="A13" t="str">
            <v>Jack Daniels</v>
          </cell>
          <cell r="B13">
            <v>2</v>
          </cell>
          <cell r="C13">
            <v>1.88</v>
          </cell>
          <cell r="D13">
            <v>98.193020106711955</v>
          </cell>
          <cell r="F13">
            <v>0.65000000000000102</v>
          </cell>
          <cell r="G13">
            <v>0.72135000000000449</v>
          </cell>
          <cell r="H13">
            <v>62.147481080197437</v>
          </cell>
        </row>
        <row r="14">
          <cell r="A14" t="str">
            <v>Jose Cuervo*</v>
          </cell>
          <cell r="B14">
            <v>3.4999999999999964</v>
          </cell>
          <cell r="C14">
            <v>1.88</v>
          </cell>
          <cell r="D14">
            <v>49.393009118541038</v>
          </cell>
          <cell r="F14">
            <v>2.200000000000006</v>
          </cell>
          <cell r="G14">
            <v>0.7213499999999976</v>
          </cell>
          <cell r="H14">
            <v>31.261398176291795</v>
          </cell>
        </row>
        <row r="15">
          <cell r="A15" t="str">
            <v>Goldschlager</v>
          </cell>
          <cell r="B15">
            <v>2.3000000000000003</v>
          </cell>
          <cell r="C15">
            <v>1.88</v>
          </cell>
          <cell r="D15">
            <v>22.073847406222828</v>
          </cell>
          <cell r="F15">
            <v>1.5</v>
          </cell>
          <cell r="G15">
            <v>0.72134999999999905</v>
          </cell>
          <cell r="H15">
            <v>13.970789497609385</v>
          </cell>
        </row>
        <row r="16">
          <cell r="A16" t="str">
            <v>Pimms</v>
          </cell>
          <cell r="B16">
            <v>1.0902000000000001</v>
          </cell>
          <cell r="C16">
            <v>1.88</v>
          </cell>
          <cell r="D16">
            <v>14.054100000000002</v>
          </cell>
          <cell r="F16">
            <v>0.69000000000000006</v>
          </cell>
          <cell r="G16">
            <v>0.72135000000000138</v>
          </cell>
          <cell r="H16">
            <v>8.8950000000000014</v>
          </cell>
        </row>
        <row r="17">
          <cell r="A17" t="str">
            <v>Romana</v>
          </cell>
          <cell r="B17">
            <v>3.7999999999999994</v>
          </cell>
          <cell r="C17">
            <v>1.88</v>
          </cell>
          <cell r="D17">
            <v>20.314285714285713</v>
          </cell>
          <cell r="F17">
            <v>2.389999999999997</v>
          </cell>
          <cell r="G17">
            <v>0.72134999999999816</v>
          </cell>
          <cell r="H17">
            <v>12.857142857142856</v>
          </cell>
        </row>
        <row r="18">
          <cell r="A18" t="str">
            <v>Johnnie Walker</v>
          </cell>
          <cell r="B18">
            <v>1.091274992311714</v>
          </cell>
          <cell r="C18">
            <v>1.88</v>
          </cell>
          <cell r="D18">
            <v>20.716938183104222</v>
          </cell>
          <cell r="F18">
            <v>0.69068037488083156</v>
          </cell>
          <cell r="G18">
            <v>0.72134999999999982</v>
          </cell>
          <cell r="H18">
            <v>13.111986191838115</v>
          </cell>
        </row>
        <row r="19">
          <cell r="A19" t="str">
            <v>J &amp; B</v>
          </cell>
          <cell r="B19">
            <v>1.0853260027190066</v>
          </cell>
          <cell r="C19">
            <v>1.88</v>
          </cell>
          <cell r="D19">
            <v>15.481018482241062</v>
          </cell>
          <cell r="F19">
            <v>0.68691519159430792</v>
          </cell>
          <cell r="G19">
            <v>0.72134999999999982</v>
          </cell>
          <cell r="H19">
            <v>9.7981129634437103</v>
          </cell>
        </row>
        <row r="20">
          <cell r="A20" t="str">
            <v>Tanquery</v>
          </cell>
          <cell r="B20">
            <v>1.0902000000000001</v>
          </cell>
          <cell r="C20">
            <v>1.88</v>
          </cell>
          <cell r="D20">
            <v>12.667649999999998</v>
          </cell>
          <cell r="F20">
            <v>0.69000000000000006</v>
          </cell>
          <cell r="G20">
            <v>0.72135000000000005</v>
          </cell>
          <cell r="H20">
            <v>8.0174999999999983</v>
          </cell>
        </row>
        <row r="21">
          <cell r="A21" t="str">
            <v>Other Spirits**</v>
          </cell>
          <cell r="B21">
            <v>1.0156987178817252</v>
          </cell>
          <cell r="C21">
            <v>1.88</v>
          </cell>
          <cell r="D21">
            <v>25.546291062993248</v>
          </cell>
          <cell r="F21">
            <v>0.54706389818901202</v>
          </cell>
          <cell r="G21">
            <v>0.64444378186349149</v>
          </cell>
          <cell r="H21">
            <v>14.095443373344992</v>
          </cell>
        </row>
        <row r="22">
          <cell r="A22" t="str">
            <v>Total Spirits (ex. RTDs)</v>
          </cell>
        </row>
        <row r="23">
          <cell r="A23" t="str">
            <v>Smirnoff Ice Bottle</v>
          </cell>
          <cell r="B23">
            <v>0.75409090909090892</v>
          </cell>
          <cell r="C23">
            <v>1.6</v>
          </cell>
          <cell r="D23">
            <v>6.3463362712227758</v>
          </cell>
          <cell r="F23">
            <v>0.47727272727272713</v>
          </cell>
          <cell r="G23">
            <v>0.72135000000000071</v>
          </cell>
          <cell r="H23">
            <v>4.0166685260903643</v>
          </cell>
        </row>
        <row r="24">
          <cell r="A24" t="str">
            <v>Smirnoff Ice Draught</v>
          </cell>
          <cell r="B24">
            <v>0</v>
          </cell>
          <cell r="C24">
            <v>1.6</v>
          </cell>
          <cell r="D24">
            <v>28.101818181818182</v>
          </cell>
          <cell r="F24">
            <v>0</v>
          </cell>
          <cell r="G24">
            <v>0</v>
          </cell>
          <cell r="H24">
            <v>0</v>
          </cell>
        </row>
        <row r="25">
          <cell r="A25" t="str">
            <v>Total Smirnoff Ice</v>
          </cell>
        </row>
        <row r="26">
          <cell r="A26" t="str">
            <v>Archer's Aqua</v>
          </cell>
          <cell r="B26">
            <v>0.75409090909090892</v>
          </cell>
          <cell r="C26">
            <v>1.6</v>
          </cell>
          <cell r="D26">
            <v>8.2948784770271438</v>
          </cell>
          <cell r="F26">
            <v>0.47727272727272713</v>
          </cell>
          <cell r="G26">
            <v>0.72005431885497617</v>
          </cell>
          <cell r="H26">
            <v>5.2499230867260405</v>
          </cell>
        </row>
        <row r="27">
          <cell r="A27" t="str">
            <v>Other RTDs</v>
          </cell>
          <cell r="B27">
            <v>0.75409090909090892</v>
          </cell>
          <cell r="C27">
            <v>1.6</v>
          </cell>
          <cell r="D27">
            <v>8.2948784770271438</v>
          </cell>
          <cell r="F27">
            <v>0.47727272727272713</v>
          </cell>
          <cell r="G27">
            <v>0</v>
          </cell>
          <cell r="H27">
            <v>5.2499230867260405</v>
          </cell>
        </row>
        <row r="28">
          <cell r="A28" t="str">
            <v>Total RTDs (inc. Smirnoff Ice Draught)</v>
          </cell>
        </row>
        <row r="29">
          <cell r="A29" t="str">
            <v>Total Spirits (inc. RTDs)</v>
          </cell>
        </row>
        <row r="30">
          <cell r="A30" t="str">
            <v>Wine ( Inc UB/GNI)*</v>
          </cell>
        </row>
        <row r="31">
          <cell r="A31" t="str">
            <v>TOTAL</v>
          </cell>
        </row>
        <row r="33">
          <cell r="A33" t="str">
            <v>Owned Wines</v>
          </cell>
        </row>
        <row r="34">
          <cell r="A34" t="str">
            <v>Blossom Hill</v>
          </cell>
          <cell r="B34">
            <v>1.89</v>
          </cell>
          <cell r="C34">
            <v>1.88</v>
          </cell>
          <cell r="D34">
            <v>17.562076973258506</v>
          </cell>
          <cell r="F34">
            <v>1.89</v>
          </cell>
          <cell r="G34">
            <v>0</v>
          </cell>
          <cell r="H34">
            <v>11.115238590669939</v>
          </cell>
        </row>
        <row r="35">
          <cell r="A35" t="str">
            <v>Piat D'Or</v>
          </cell>
          <cell r="B35">
            <v>1.9000000000000055</v>
          </cell>
          <cell r="C35">
            <v>1.88</v>
          </cell>
          <cell r="D35">
            <v>13.220154083461317</v>
          </cell>
          <cell r="F35">
            <v>1.3819434457986164</v>
          </cell>
          <cell r="G35">
            <v>0.7535047730137725</v>
          </cell>
          <cell r="H35">
            <v>8.3671861287729854</v>
          </cell>
        </row>
        <row r="36">
          <cell r="A36" t="str">
            <v>Glen Ellen</v>
          </cell>
          <cell r="B36">
            <v>1.89</v>
          </cell>
          <cell r="C36">
            <v>1.88</v>
          </cell>
          <cell r="D36">
            <v>26.135897990596227</v>
          </cell>
          <cell r="F36">
            <v>1.89</v>
          </cell>
          <cell r="G36">
            <v>0.78481766544933196</v>
          </cell>
          <cell r="H36">
            <v>16.541707588984952</v>
          </cell>
        </row>
        <row r="37">
          <cell r="A37" t="str">
            <v>Total Owned</v>
          </cell>
        </row>
        <row r="39">
          <cell r="A39" t="str">
            <v>Key Agency Wines</v>
          </cell>
          <cell r="H39">
            <v>0.03</v>
          </cell>
        </row>
        <row r="40">
          <cell r="A40" t="str">
            <v>Faustino</v>
          </cell>
          <cell r="B40">
            <v>1.6995000000000098</v>
          </cell>
          <cell r="C40">
            <v>1.88</v>
          </cell>
          <cell r="D40">
            <v>43.681717681963669</v>
          </cell>
          <cell r="F40">
            <v>1.4473932179349398</v>
          </cell>
          <cell r="G40">
            <v>1.1220821051569225</v>
          </cell>
          <cell r="H40">
            <v>27.757746111496019</v>
          </cell>
        </row>
        <row r="41">
          <cell r="A41" t="str">
            <v>Louis Latour</v>
          </cell>
          <cell r="B41">
            <v>2.4822999999999813</v>
          </cell>
          <cell r="C41">
            <v>1.88</v>
          </cell>
          <cell r="D41">
            <v>59.258446570085269</v>
          </cell>
          <cell r="F41">
            <v>1.5086407717667405</v>
          </cell>
          <cell r="G41">
            <v>1.0598542966005513</v>
          </cell>
          <cell r="H41">
            <v>38.182412289898942</v>
          </cell>
        </row>
        <row r="42">
          <cell r="A42" t="str">
            <v>Santa Rita</v>
          </cell>
          <cell r="B42">
            <v>2.1630000000000247</v>
          </cell>
          <cell r="C42">
            <v>1.88</v>
          </cell>
          <cell r="D42">
            <v>32.85935790669599</v>
          </cell>
        </row>
        <row r="43">
          <cell r="A43" t="str">
            <v>Trapiche</v>
          </cell>
          <cell r="B43">
            <v>0</v>
          </cell>
          <cell r="C43">
            <v>1.88</v>
          </cell>
          <cell r="D43">
            <v>40.613702343255227</v>
          </cell>
        </row>
        <row r="44">
          <cell r="A44" t="str">
            <v>Key GNI wine (s)</v>
          </cell>
          <cell r="B44">
            <v>0</v>
          </cell>
          <cell r="C44">
            <v>1.88</v>
          </cell>
          <cell r="D44">
            <v>0</v>
          </cell>
          <cell r="F44">
            <v>1.4419003868471956</v>
          </cell>
          <cell r="G44">
            <v>1.1300169245647969</v>
          </cell>
          <cell r="H44">
            <v>11.947788322050291</v>
          </cell>
        </row>
        <row r="45">
          <cell r="A45" t="str">
            <v>Total Key Agency</v>
          </cell>
        </row>
        <row r="47">
          <cell r="A47" t="str">
            <v>New Brand Introductions</v>
          </cell>
        </row>
        <row r="48">
          <cell r="A48" t="str">
            <v>NBI</v>
          </cell>
          <cell r="C48">
            <v>1.88</v>
          </cell>
        </row>
        <row r="49">
          <cell r="A49" t="str">
            <v>Other NBI</v>
          </cell>
          <cell r="B49">
            <v>1.2803429884624129</v>
          </cell>
          <cell r="C49">
            <v>1.88</v>
          </cell>
          <cell r="D49">
            <v>35.866087308875763</v>
          </cell>
          <cell r="F49">
            <v>0</v>
          </cell>
          <cell r="G49">
            <v>0</v>
          </cell>
          <cell r="H49">
            <v>0</v>
          </cell>
        </row>
        <row r="51">
          <cell r="A51" t="str">
            <v>Other Wines</v>
          </cell>
        </row>
        <row r="52">
          <cell r="A52" t="str">
            <v>Other Gilbeys</v>
          </cell>
          <cell r="B52">
            <v>2.6220103201125036</v>
          </cell>
          <cell r="C52">
            <v>1.88</v>
          </cell>
          <cell r="D52">
            <v>34.638752984511399</v>
          </cell>
          <cell r="F52">
            <v>2.1234030411448885</v>
          </cell>
          <cell r="G52">
            <v>0.69929925691480443</v>
          </cell>
          <cell r="H52">
            <v>21.45961539503444</v>
          </cell>
        </row>
        <row r="53">
          <cell r="A53" t="str">
            <v>Other UBH</v>
          </cell>
          <cell r="B53">
            <v>0</v>
          </cell>
          <cell r="C53">
            <v>1.88</v>
          </cell>
          <cell r="D53">
            <v>39.062288724973655</v>
          </cell>
        </row>
        <row r="54">
          <cell r="A54" t="str">
            <v>Other GNI</v>
          </cell>
          <cell r="B54">
            <v>0</v>
          </cell>
          <cell r="C54">
            <v>1.88</v>
          </cell>
          <cell r="D54">
            <v>0</v>
          </cell>
          <cell r="F54">
            <v>1.1191086766735194</v>
          </cell>
          <cell r="G54">
            <v>1.1300374552930244</v>
          </cell>
          <cell r="H54">
            <v>19.30980962572869</v>
          </cell>
        </row>
        <row r="55">
          <cell r="A55" t="str">
            <v>Total Other Wines</v>
          </cell>
        </row>
        <row r="56">
          <cell r="C56">
            <v>0</v>
          </cell>
        </row>
        <row r="57">
          <cell r="A57" t="str">
            <v>Total Wines before Exit Wines</v>
          </cell>
          <cell r="B57">
            <v>2.0648439100975771</v>
          </cell>
          <cell r="C57">
            <v>1.88</v>
          </cell>
          <cell r="D57">
            <v>30.080876233387478</v>
          </cell>
          <cell r="F57">
            <v>0</v>
          </cell>
          <cell r="G57">
            <v>0</v>
          </cell>
          <cell r="H57">
            <v>0</v>
          </cell>
        </row>
        <row r="59">
          <cell r="A59" t="str">
            <v>Exit wines before Glen Ellen</v>
          </cell>
          <cell r="B59">
            <v>0.33312268325569167</v>
          </cell>
          <cell r="C59">
            <v>1.88</v>
          </cell>
          <cell r="D59">
            <v>36.32764903881737</v>
          </cell>
          <cell r="F59">
            <v>1.7861959926634923</v>
          </cell>
          <cell r="G59">
            <v>0.84676317951326308</v>
          </cell>
          <cell r="H59">
            <v>12.439815927313077</v>
          </cell>
        </row>
        <row r="61">
          <cell r="A61" t="str">
            <v>Integration Overlay</v>
          </cell>
          <cell r="C61">
            <v>1.88</v>
          </cell>
          <cell r="D61">
            <v>30.924228643391871</v>
          </cell>
        </row>
        <row r="63">
          <cell r="A63" t="str">
            <v>Total Wines</v>
          </cell>
          <cell r="B63">
            <v>1.8940100008824514</v>
          </cell>
          <cell r="C63">
            <v>0</v>
          </cell>
          <cell r="D63">
            <v>30.697118964486002</v>
          </cell>
          <cell r="F63">
            <v>0</v>
          </cell>
          <cell r="G63">
            <v>0</v>
          </cell>
          <cell r="H63">
            <v>0</v>
          </cell>
        </row>
      </sheetData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/>
      <sheetData sheetId="14"/>
      <sheetData sheetId="15"/>
      <sheetData sheetId="16"/>
      <sheetData sheetId="17"/>
      <sheetData sheetId="18">
        <row r="4">
          <cell r="B4" t="str">
            <v xml:space="preserve">Freight in </v>
          </cell>
        </row>
      </sheetData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>
        <row r="4">
          <cell r="B4" t="str">
            <v xml:space="preserve">Freight in </v>
          </cell>
        </row>
      </sheetData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>
        <row r="4">
          <cell r="B4" t="str">
            <v xml:space="preserve">Freight in </v>
          </cell>
        </row>
      </sheetData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>
        <row r="4">
          <cell r="B4" t="str">
            <v xml:space="preserve">Freight in </v>
          </cell>
        </row>
      </sheetData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>
        <row r="4">
          <cell r="B4" t="str">
            <v xml:space="preserve">Freight in </v>
          </cell>
        </row>
      </sheetData>
      <sheetData sheetId="89"/>
      <sheetData sheetId="90"/>
      <sheetData sheetId="91"/>
      <sheetData sheetId="92"/>
      <sheetData sheetId="93"/>
      <sheetData sheetId="94"/>
      <sheetData sheetId="95"/>
      <sheetData sheetId="96"/>
      <sheetData sheetId="97"/>
      <sheetData sheetId="98"/>
      <sheetData sheetId="99"/>
      <sheetData sheetId="100"/>
      <sheetData sheetId="101"/>
      <sheetData sheetId="102"/>
      <sheetData sheetId="103"/>
      <sheetData sheetId="104"/>
      <sheetData sheetId="105"/>
      <sheetData sheetId="106"/>
      <sheetData sheetId="107"/>
      <sheetData sheetId="108">
        <row r="4">
          <cell r="B4" t="str">
            <v xml:space="preserve">Freight in </v>
          </cell>
        </row>
      </sheetData>
      <sheetData sheetId="109"/>
      <sheetData sheetId="110"/>
      <sheetData sheetId="111"/>
      <sheetData sheetId="112"/>
      <sheetData sheetId="113"/>
      <sheetData sheetId="114"/>
      <sheetData sheetId="115"/>
      <sheetData sheetId="116"/>
      <sheetData sheetId="117"/>
      <sheetData sheetId="118"/>
      <sheetData sheetId="119"/>
      <sheetData sheetId="120"/>
      <sheetData sheetId="121"/>
      <sheetData sheetId="122"/>
      <sheetData sheetId="123"/>
      <sheetData sheetId="124"/>
      <sheetData sheetId="125"/>
      <sheetData sheetId="126"/>
      <sheetData sheetId="127"/>
      <sheetData sheetId="128"/>
      <sheetData sheetId="129"/>
      <sheetData sheetId="130"/>
      <sheetData sheetId="131"/>
      <sheetData sheetId="132"/>
      <sheetData sheetId="133"/>
      <sheetData sheetId="134"/>
      <sheetData sheetId="135"/>
      <sheetData sheetId="136"/>
      <sheetData sheetId="137"/>
      <sheetData sheetId="138">
        <row r="4">
          <cell r="B4" t="str">
            <v xml:space="preserve">Freight in </v>
          </cell>
        </row>
      </sheetData>
      <sheetData sheetId="139"/>
      <sheetData sheetId="140"/>
      <sheetData sheetId="141"/>
      <sheetData sheetId="142"/>
      <sheetData sheetId="143"/>
      <sheetData sheetId="144"/>
      <sheetData sheetId="145"/>
      <sheetData sheetId="146"/>
      <sheetData sheetId="147"/>
      <sheetData sheetId="148"/>
      <sheetData sheetId="149"/>
      <sheetData sheetId="150"/>
      <sheetData sheetId="151"/>
      <sheetData sheetId="152"/>
      <sheetData sheetId="153"/>
      <sheetData sheetId="154"/>
      <sheetData sheetId="155"/>
      <sheetData sheetId="156"/>
      <sheetData sheetId="157"/>
      <sheetData sheetId="158"/>
      <sheetData sheetId="159"/>
      <sheetData sheetId="160"/>
      <sheetData sheetId="161"/>
      <sheetData sheetId="162"/>
      <sheetData sheetId="163"/>
      <sheetData sheetId="164"/>
      <sheetData sheetId="165"/>
      <sheetData sheetId="166"/>
      <sheetData sheetId="167"/>
      <sheetData sheetId="168"/>
      <sheetData sheetId="169"/>
      <sheetData sheetId="170"/>
      <sheetData sheetId="171"/>
      <sheetData sheetId="172"/>
      <sheetData sheetId="173"/>
      <sheetData sheetId="174"/>
      <sheetData sheetId="175"/>
      <sheetData sheetId="176"/>
      <sheetData sheetId="177"/>
      <sheetData sheetId="178"/>
      <sheetData sheetId="179"/>
      <sheetData sheetId="180"/>
      <sheetData sheetId="181"/>
      <sheetData sheetId="182"/>
      <sheetData sheetId="183"/>
      <sheetData sheetId="184"/>
      <sheetData sheetId="185"/>
      <sheetData sheetId="186"/>
      <sheetData sheetId="187"/>
      <sheetData sheetId="188">
        <row r="4">
          <cell r="B4" t="str">
            <v xml:space="preserve">Freight in </v>
          </cell>
        </row>
      </sheetData>
      <sheetData sheetId="189"/>
      <sheetData sheetId="190"/>
      <sheetData sheetId="191"/>
      <sheetData sheetId="192"/>
      <sheetData sheetId="193"/>
      <sheetData sheetId="194"/>
      <sheetData sheetId="195"/>
      <sheetData sheetId="196"/>
      <sheetData sheetId="197"/>
      <sheetData sheetId="198"/>
      <sheetData sheetId="199"/>
      <sheetData sheetId="200"/>
      <sheetData sheetId="201"/>
      <sheetData sheetId="202"/>
      <sheetData sheetId="203"/>
      <sheetData sheetId="204"/>
      <sheetData sheetId="205"/>
      <sheetData sheetId="206"/>
      <sheetData sheetId="207"/>
      <sheetData sheetId="208">
        <row r="4">
          <cell r="B4" t="str">
            <v xml:space="preserve">Freight in </v>
          </cell>
        </row>
      </sheetData>
      <sheetData sheetId="209"/>
      <sheetData sheetId="210"/>
      <sheetData sheetId="211"/>
      <sheetData sheetId="212"/>
      <sheetData sheetId="213"/>
      <sheetData sheetId="214"/>
      <sheetData sheetId="215"/>
      <sheetData sheetId="216"/>
      <sheetData sheetId="217"/>
      <sheetData sheetId="218"/>
      <sheetData sheetId="219"/>
      <sheetData sheetId="220"/>
      <sheetData sheetId="221"/>
      <sheetData sheetId="222"/>
      <sheetData sheetId="223"/>
      <sheetData sheetId="224"/>
      <sheetData sheetId="225"/>
      <sheetData sheetId="226"/>
      <sheetData sheetId="227"/>
      <sheetData sheetId="228"/>
      <sheetData sheetId="229"/>
      <sheetData sheetId="230"/>
      <sheetData sheetId="231"/>
      <sheetData sheetId="232"/>
      <sheetData sheetId="233" refreshError="1"/>
      <sheetData sheetId="234"/>
      <sheetData sheetId="235"/>
      <sheetData sheetId="236"/>
      <sheetData sheetId="237"/>
      <sheetData sheetId="238"/>
      <sheetData sheetId="239">
        <row r="4">
          <cell r="B4" t="str">
            <v xml:space="preserve">Freight in </v>
          </cell>
        </row>
      </sheetData>
      <sheetData sheetId="240"/>
      <sheetData sheetId="241"/>
      <sheetData sheetId="242"/>
      <sheetData sheetId="243"/>
      <sheetData sheetId="244"/>
      <sheetData sheetId="245"/>
      <sheetData sheetId="246"/>
      <sheetData sheetId="247"/>
      <sheetData sheetId="248"/>
      <sheetData sheetId="249"/>
      <sheetData sheetId="250"/>
      <sheetData sheetId="251"/>
      <sheetData sheetId="252"/>
      <sheetData sheetId="253"/>
      <sheetData sheetId="254"/>
      <sheetData sheetId="255"/>
      <sheetData sheetId="256"/>
      <sheetData sheetId="257"/>
      <sheetData sheetId="258"/>
      <sheetData sheetId="259"/>
      <sheetData sheetId="260"/>
      <sheetData sheetId="261"/>
      <sheetData sheetId="262"/>
      <sheetData sheetId="263"/>
      <sheetData sheetId="264"/>
      <sheetData sheetId="265"/>
      <sheetData sheetId="266"/>
      <sheetData sheetId="267"/>
      <sheetData sheetId="268"/>
      <sheetData sheetId="269"/>
      <sheetData sheetId="270"/>
      <sheetData sheetId="271"/>
      <sheetData sheetId="272"/>
      <sheetData sheetId="273"/>
      <sheetData sheetId="274"/>
      <sheetData sheetId="275"/>
      <sheetData sheetId="276"/>
      <sheetData sheetId="277"/>
      <sheetData sheetId="278"/>
      <sheetData sheetId="279"/>
      <sheetData sheetId="280"/>
      <sheetData sheetId="281"/>
      <sheetData sheetId="282"/>
      <sheetData sheetId="283"/>
      <sheetData sheetId="284"/>
      <sheetData sheetId="285"/>
      <sheetData sheetId="286"/>
      <sheetData sheetId="287"/>
      <sheetData sheetId="288"/>
      <sheetData sheetId="289"/>
      <sheetData sheetId="290"/>
      <sheetData sheetId="291"/>
      <sheetData sheetId="292"/>
      <sheetData sheetId="293"/>
      <sheetData sheetId="294"/>
      <sheetData sheetId="295"/>
      <sheetData sheetId="296"/>
      <sheetData sheetId="297"/>
      <sheetData sheetId="298"/>
      <sheetData sheetId="299">
        <row r="4">
          <cell r="B4" t="str">
            <v xml:space="preserve">Freight in </v>
          </cell>
        </row>
      </sheetData>
      <sheetData sheetId="300"/>
      <sheetData sheetId="301"/>
      <sheetData sheetId="302"/>
      <sheetData sheetId="303"/>
      <sheetData sheetId="304"/>
      <sheetData sheetId="305"/>
      <sheetData sheetId="306"/>
      <sheetData sheetId="307"/>
      <sheetData sheetId="308"/>
      <sheetData sheetId="309"/>
      <sheetData sheetId="310"/>
      <sheetData sheetId="311"/>
      <sheetData sheetId="312"/>
      <sheetData sheetId="313"/>
      <sheetData sheetId="314"/>
      <sheetData sheetId="315"/>
      <sheetData sheetId="316"/>
      <sheetData sheetId="317"/>
      <sheetData sheetId="318"/>
      <sheetData sheetId="319">
        <row r="4">
          <cell r="B4" t="str">
            <v xml:space="preserve">Freight in </v>
          </cell>
        </row>
      </sheetData>
      <sheetData sheetId="320"/>
      <sheetData sheetId="321"/>
      <sheetData sheetId="322"/>
      <sheetData sheetId="323"/>
      <sheetData sheetId="324"/>
      <sheetData sheetId="325"/>
      <sheetData sheetId="326"/>
      <sheetData sheetId="327"/>
      <sheetData sheetId="328"/>
      <sheetData sheetId="329"/>
      <sheetData sheetId="330"/>
      <sheetData sheetId="331"/>
      <sheetData sheetId="332"/>
      <sheetData sheetId="333"/>
      <sheetData sheetId="334"/>
      <sheetData sheetId="335"/>
      <sheetData sheetId="336"/>
      <sheetData sheetId="337"/>
      <sheetData sheetId="338"/>
      <sheetData sheetId="339"/>
      <sheetData sheetId="340"/>
      <sheetData sheetId="341"/>
      <sheetData sheetId="342"/>
      <sheetData sheetId="343"/>
      <sheetData sheetId="344"/>
      <sheetData sheetId="345"/>
      <sheetData sheetId="346"/>
      <sheetData sheetId="347"/>
      <sheetData sheetId="348"/>
      <sheetData sheetId="349"/>
      <sheetData sheetId="350"/>
      <sheetData sheetId="351"/>
      <sheetData sheetId="352"/>
      <sheetData sheetId="353"/>
      <sheetData sheetId="354"/>
      <sheetData sheetId="355"/>
      <sheetData sheetId="356"/>
      <sheetData sheetId="357"/>
      <sheetData sheetId="358"/>
      <sheetData sheetId="359"/>
      <sheetData sheetId="360"/>
      <sheetData sheetId="361"/>
      <sheetData sheetId="362"/>
      <sheetData sheetId="363"/>
      <sheetData sheetId="364"/>
      <sheetData sheetId="365"/>
      <sheetData sheetId="366"/>
      <sheetData sheetId="367"/>
      <sheetData sheetId="368"/>
      <sheetData sheetId="369"/>
      <sheetData sheetId="370"/>
      <sheetData sheetId="371"/>
      <sheetData sheetId="372"/>
      <sheetData sheetId="373"/>
      <sheetData sheetId="374"/>
      <sheetData sheetId="375"/>
      <sheetData sheetId="376"/>
      <sheetData sheetId="377"/>
      <sheetData sheetId="378"/>
      <sheetData sheetId="379">
        <row r="4">
          <cell r="B4" t="str">
            <v xml:space="preserve">Freight in </v>
          </cell>
        </row>
      </sheetData>
      <sheetData sheetId="380"/>
      <sheetData sheetId="381"/>
      <sheetData sheetId="382"/>
      <sheetData sheetId="383"/>
      <sheetData sheetId="384"/>
      <sheetData sheetId="385"/>
      <sheetData sheetId="386"/>
      <sheetData sheetId="387"/>
      <sheetData sheetId="388"/>
      <sheetData sheetId="389"/>
      <sheetData sheetId="390"/>
      <sheetData sheetId="391"/>
      <sheetData sheetId="392"/>
      <sheetData sheetId="393"/>
      <sheetData sheetId="394"/>
      <sheetData sheetId="395"/>
      <sheetData sheetId="396"/>
      <sheetData sheetId="397"/>
      <sheetData sheetId="398"/>
      <sheetData sheetId="399"/>
      <sheetData sheetId="400"/>
      <sheetData sheetId="401"/>
      <sheetData sheetId="402"/>
      <sheetData sheetId="403"/>
      <sheetData sheetId="404"/>
      <sheetData sheetId="405"/>
      <sheetData sheetId="406"/>
      <sheetData sheetId="407"/>
      <sheetData sheetId="408"/>
      <sheetData sheetId="409"/>
      <sheetData sheetId="410"/>
      <sheetData sheetId="411"/>
      <sheetData sheetId="412"/>
      <sheetData sheetId="413"/>
      <sheetData sheetId="414"/>
      <sheetData sheetId="415"/>
      <sheetData sheetId="416"/>
      <sheetData sheetId="417"/>
      <sheetData sheetId="418"/>
      <sheetData sheetId="419"/>
      <sheetData sheetId="420"/>
      <sheetData sheetId="421"/>
      <sheetData sheetId="422"/>
      <sheetData sheetId="423"/>
      <sheetData sheetId="424"/>
      <sheetData sheetId="425"/>
      <sheetData sheetId="426"/>
      <sheetData sheetId="427"/>
      <sheetData sheetId="428"/>
      <sheetData sheetId="429"/>
      <sheetData sheetId="430"/>
      <sheetData sheetId="431"/>
      <sheetData sheetId="432"/>
      <sheetData sheetId="433"/>
      <sheetData sheetId="434" refreshError="1"/>
    </sheetDataSet>
  </externalBook>
</externalLink>
</file>

<file path=xl/externalLinks/externalLink28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Bud Check"/>
      <sheetName val="Dillons LE1"/>
      <sheetName val="Dillons Act"/>
      <sheetName val="Jan"/>
      <sheetName val="Feb"/>
      <sheetName val="Change Month"/>
      <sheetName val="GNI LY Actuals"/>
      <sheetName val="Guinness Actuals"/>
      <sheetName val="MATs LY ROI"/>
      <sheetName val="MATs LY&amp;CY NI"/>
      <sheetName val="LY Yr &amp; YTD UB &amp; GNI "/>
      <sheetName val="UB ND iNTRA WINES FEB"/>
      <sheetName val="F03 COGS W&amp;S"/>
      <sheetName val="master old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 refreshError="1">
        <row r="90">
          <cell r="B90">
            <v>36923</v>
          </cell>
          <cell r="C90">
            <v>36951</v>
          </cell>
          <cell r="D90">
            <v>36982</v>
          </cell>
          <cell r="E90">
            <v>37012</v>
          </cell>
          <cell r="F90">
            <v>37043</v>
          </cell>
        </row>
        <row r="91">
          <cell r="A91" t="str">
            <v>Archers Aqua</v>
          </cell>
          <cell r="B91">
            <v>0</v>
          </cell>
          <cell r="C91">
            <v>0</v>
          </cell>
          <cell r="D91">
            <v>0</v>
          </cell>
          <cell r="E91">
            <v>0</v>
          </cell>
          <cell r="F91">
            <v>0</v>
          </cell>
        </row>
        <row r="92">
          <cell r="A92" t="str">
            <v>Smirnoff Mule</v>
          </cell>
          <cell r="B92">
            <v>3139</v>
          </cell>
          <cell r="C92">
            <v>2772</v>
          </cell>
          <cell r="D92">
            <v>2471</v>
          </cell>
          <cell r="E92">
            <v>2286</v>
          </cell>
          <cell r="F92">
            <v>2063</v>
          </cell>
        </row>
        <row r="93">
          <cell r="A93" t="str">
            <v>Smirnoff Ice</v>
          </cell>
          <cell r="B93">
            <v>873548</v>
          </cell>
          <cell r="C93">
            <v>901195</v>
          </cell>
          <cell r="D93">
            <v>889993</v>
          </cell>
          <cell r="E93">
            <v>871549</v>
          </cell>
          <cell r="F93">
            <v>848958</v>
          </cell>
        </row>
        <row r="94">
          <cell r="A94" t="str">
            <v>Total RTDs</v>
          </cell>
          <cell r="B94">
            <v>876687</v>
          </cell>
          <cell r="C94">
            <v>904116</v>
          </cell>
          <cell r="D94">
            <v>892694</v>
          </cell>
          <cell r="E94">
            <v>874202</v>
          </cell>
          <cell r="F94">
            <v>851561</v>
          </cell>
        </row>
        <row r="95">
          <cell r="A95" t="str">
            <v>Smirnoff Red</v>
          </cell>
          <cell r="B95">
            <v>445816</v>
          </cell>
          <cell r="C95">
            <v>445630</v>
          </cell>
          <cell r="D95">
            <v>446515</v>
          </cell>
          <cell r="E95">
            <v>447299</v>
          </cell>
          <cell r="F95">
            <v>444365</v>
          </cell>
        </row>
        <row r="96">
          <cell r="A96" t="str">
            <v>Baileys</v>
          </cell>
          <cell r="B96">
            <v>111781</v>
          </cell>
          <cell r="C96">
            <v>112387</v>
          </cell>
          <cell r="D96">
            <v>113772</v>
          </cell>
          <cell r="E96">
            <v>117146</v>
          </cell>
          <cell r="F96">
            <v>117349</v>
          </cell>
        </row>
        <row r="97">
          <cell r="A97" t="str">
            <v>Malibu</v>
          </cell>
          <cell r="B97">
            <v>19267</v>
          </cell>
          <cell r="C97">
            <v>19154</v>
          </cell>
          <cell r="D97">
            <v>19523</v>
          </cell>
          <cell r="E97">
            <v>19878</v>
          </cell>
          <cell r="F97">
            <v>20131</v>
          </cell>
        </row>
        <row r="98">
          <cell r="A98" t="str">
            <v>Other Spirits</v>
          </cell>
          <cell r="B98">
            <v>43329</v>
          </cell>
          <cell r="C98">
            <v>40398</v>
          </cell>
          <cell r="D98">
            <v>40271</v>
          </cell>
          <cell r="E98">
            <v>40126</v>
          </cell>
          <cell r="F98">
            <v>39794</v>
          </cell>
        </row>
        <row r="99">
          <cell r="A99" t="str">
            <v>Total Spirits</v>
          </cell>
          <cell r="B99">
            <v>620193</v>
          </cell>
          <cell r="C99">
            <v>617569</v>
          </cell>
          <cell r="D99">
            <v>620081</v>
          </cell>
          <cell r="E99">
            <v>624449</v>
          </cell>
          <cell r="F99">
            <v>621639</v>
          </cell>
        </row>
        <row r="100">
          <cell r="A100" t="str">
            <v>Wines Gilbeys</v>
          </cell>
          <cell r="B100">
            <v>564282</v>
          </cell>
          <cell r="C100">
            <v>568918</v>
          </cell>
          <cell r="D100">
            <v>576845</v>
          </cell>
          <cell r="E100">
            <v>580251</v>
          </cell>
          <cell r="F100">
            <v>579802</v>
          </cell>
        </row>
      </sheetData>
      <sheetData sheetId="9"/>
      <sheetData sheetId="10"/>
      <sheetData sheetId="11"/>
      <sheetData sheetId="12" refreshError="1"/>
      <sheetData sheetId="13" refreshError="1"/>
    </sheetDataSet>
  </externalBook>
</externalLink>
</file>

<file path=xl/externalLinks/externalLink29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RPT-Totals By Person"/>
      <sheetName val="RPT- Exps Summary By Month"/>
      <sheetName val="RPT-Detailed Exps"/>
      <sheetName val="RPT-MONTHLY ALL"/>
      <sheetName val="RPT-Telephone,RAS, Mobile"/>
      <sheetName val="RPT-Private Miles"/>
      <sheetName val="ALL-details"/>
      <sheetName val="Budgets"/>
      <sheetName val="RQual"/>
      <sheetName val="BUDGET"/>
      <sheetName val="Details"/>
      <sheetName val="Codes"/>
      <sheetName val="Codes (2)"/>
      <sheetName val="NAMES by Mgr"/>
      <sheetName val="PNL"/>
      <sheetName val="V1 Char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>
        <row r="3">
          <cell r="A3" t="str">
            <v>Air travel</v>
          </cell>
          <cell r="B3" t="str">
            <v>ALL MGRS</v>
          </cell>
        </row>
        <row r="4">
          <cell r="A4" t="str">
            <v>QUALITY TEAM</v>
          </cell>
          <cell r="B4" t="str">
            <v>ALL MGRS</v>
          </cell>
        </row>
        <row r="5">
          <cell r="A5" t="str">
            <v>TAXI CHARGES</v>
          </cell>
          <cell r="B5" t="str">
            <v>ALL MGRS</v>
          </cell>
        </row>
        <row r="6">
          <cell r="A6" t="str">
            <v>GI SALARIES PERIOD</v>
          </cell>
          <cell r="B6" t="str">
            <v>ALL MGRS</v>
          </cell>
        </row>
        <row r="7">
          <cell r="A7" t="str">
            <v>MICHAEL GILLESPIE</v>
          </cell>
          <cell r="B7" t="str">
            <v>DAVID DUGGAN</v>
          </cell>
        </row>
        <row r="8">
          <cell r="A8" t="str">
            <v>MICHAEL ROONEY</v>
          </cell>
          <cell r="B8" t="str">
            <v>DAVID DUGGAN</v>
          </cell>
        </row>
        <row r="9">
          <cell r="A9" t="str">
            <v>JOHN BUGGIE</v>
          </cell>
          <cell r="B9" t="str">
            <v>DERMOT MURRAY</v>
          </cell>
        </row>
        <row r="10">
          <cell r="A10" t="str">
            <v>EYMARD BRENNAN</v>
          </cell>
          <cell r="B10" t="str">
            <v>DAVID DUGGAN</v>
          </cell>
        </row>
        <row r="11">
          <cell r="A11" t="str">
            <v>SEAN O'SULLIVAN</v>
          </cell>
          <cell r="B11" t="str">
            <v>DAVID DUGGAN</v>
          </cell>
        </row>
        <row r="12">
          <cell r="A12" t="str">
            <v>RAYMOND GLEESON</v>
          </cell>
          <cell r="B12" t="str">
            <v>DAVID DUGGAN</v>
          </cell>
        </row>
        <row r="13">
          <cell r="A13" t="str">
            <v>SEAN MACKIN</v>
          </cell>
          <cell r="B13" t="str">
            <v>DAVID DUGGAN</v>
          </cell>
        </row>
        <row r="14">
          <cell r="A14" t="str">
            <v>RAYMOND GOULD</v>
          </cell>
          <cell r="B14" t="str">
            <v>DAVID DUGGAN</v>
          </cell>
        </row>
        <row r="15">
          <cell r="A15" t="str">
            <v>CONOR KELLY</v>
          </cell>
          <cell r="B15" t="str">
            <v>DERMOT MURRAY</v>
          </cell>
        </row>
        <row r="16">
          <cell r="A16" t="str">
            <v>PETER COLE</v>
          </cell>
          <cell r="B16" t="str">
            <v>DAVID DUGGAN</v>
          </cell>
        </row>
        <row r="17">
          <cell r="A17" t="str">
            <v>EAMONN KELLY</v>
          </cell>
          <cell r="B17" t="str">
            <v>DAVID DUGGAN</v>
          </cell>
        </row>
        <row r="18">
          <cell r="A18" t="str">
            <v>DAVID DUGGAN</v>
          </cell>
          <cell r="B18" t="str">
            <v>DAVID DUGGAN</v>
          </cell>
        </row>
        <row r="19">
          <cell r="A19" t="str">
            <v>PAT HAYDEN</v>
          </cell>
          <cell r="B19" t="str">
            <v>DERMOT MURRAY</v>
          </cell>
        </row>
        <row r="20">
          <cell r="A20" t="str">
            <v>BARRY SPELLMAN</v>
          </cell>
          <cell r="B20" t="str">
            <v>DERMOT MURRAY</v>
          </cell>
        </row>
        <row r="21">
          <cell r="A21" t="str">
            <v>Aidan MAHER</v>
          </cell>
          <cell r="B21" t="str">
            <v>DERMOT MURRAY</v>
          </cell>
        </row>
        <row r="22">
          <cell r="A22" t="str">
            <v>GERALD BARRON</v>
          </cell>
          <cell r="B22" t="str">
            <v>DERMOT MURRAY</v>
          </cell>
        </row>
        <row r="23">
          <cell r="A23" t="str">
            <v>GERARD CONNOR</v>
          </cell>
          <cell r="B23" t="str">
            <v>DERMOT MURRAY</v>
          </cell>
        </row>
        <row r="24">
          <cell r="A24" t="str">
            <v>JOHN QUIRKE</v>
          </cell>
          <cell r="B24" t="str">
            <v>DERMOT MURRAY</v>
          </cell>
        </row>
        <row r="25">
          <cell r="A25" t="str">
            <v>DERMOT MURRAY</v>
          </cell>
          <cell r="B25" t="str">
            <v>DERMOT MURRAY</v>
          </cell>
        </row>
        <row r="26">
          <cell r="A26" t="str">
            <v>JOHN SMITH</v>
          </cell>
          <cell r="B26" t="str">
            <v>DONAL WADDELL</v>
          </cell>
        </row>
        <row r="27">
          <cell r="A27" t="str">
            <v>Anne Roche</v>
          </cell>
          <cell r="B27" t="str">
            <v>DONAL WADDELL</v>
          </cell>
        </row>
        <row r="28">
          <cell r="A28" t="str">
            <v>MIRIAM BURGESS</v>
          </cell>
          <cell r="B28" t="str">
            <v>DONAL WADDELL</v>
          </cell>
        </row>
        <row r="29">
          <cell r="A29" t="str">
            <v>WILLIAM MATSON</v>
          </cell>
          <cell r="B29" t="str">
            <v>DONAL WADDELL</v>
          </cell>
        </row>
        <row r="30">
          <cell r="A30" t="str">
            <v>PAUL ARMSTRONG</v>
          </cell>
          <cell r="B30" t="str">
            <v>DONAL WADDELL</v>
          </cell>
        </row>
        <row r="31">
          <cell r="A31" t="str">
            <v>DONAL WADDELL</v>
          </cell>
          <cell r="B31" t="str">
            <v>DONAL WADDELL</v>
          </cell>
        </row>
        <row r="32">
          <cell r="A32" t="str">
            <v>NIALL MOLONEY</v>
          </cell>
          <cell r="B32" t="str">
            <v>PAUL COLFER</v>
          </cell>
        </row>
        <row r="33">
          <cell r="A33" t="str">
            <v>NIALL BUTLER</v>
          </cell>
          <cell r="B33" t="str">
            <v>PAUL COLFER</v>
          </cell>
        </row>
        <row r="34">
          <cell r="A34" t="str">
            <v>PAUL COLFER</v>
          </cell>
          <cell r="B34" t="str">
            <v>PAUL COLFER</v>
          </cell>
        </row>
        <row r="35">
          <cell r="A35" t="str">
            <v>ANDREW BOYLE</v>
          </cell>
          <cell r="B35" t="str">
            <v>TIMOTHY HEGARTY</v>
          </cell>
        </row>
        <row r="36">
          <cell r="A36" t="str">
            <v>DAMIEN O'CALLAGHAN</v>
          </cell>
          <cell r="B36" t="str">
            <v>TIMOTHY HEGARTY</v>
          </cell>
        </row>
        <row r="37">
          <cell r="A37" t="str">
            <v>PATRICK MCCARTHY</v>
          </cell>
          <cell r="B37" t="str">
            <v>TIMOTHY HEGARTY</v>
          </cell>
        </row>
        <row r="38">
          <cell r="A38" t="str">
            <v>JOHN MURPHY</v>
          </cell>
          <cell r="B38" t="str">
            <v>TIMOTHY HEGARTY</v>
          </cell>
        </row>
        <row r="39">
          <cell r="A39" t="str">
            <v>Darren Nicholson</v>
          </cell>
          <cell r="B39" t="str">
            <v>TIMOTHY HEGARTY</v>
          </cell>
        </row>
        <row r="40">
          <cell r="A40" t="str">
            <v>JANET O'SULLIVAN</v>
          </cell>
          <cell r="B40" t="str">
            <v>TIMOTHY HEGARTY</v>
          </cell>
        </row>
        <row r="41">
          <cell r="A41" t="str">
            <v>RICHARD BARRY</v>
          </cell>
          <cell r="B41" t="str">
            <v>TIMOTHY HEGARTY</v>
          </cell>
        </row>
        <row r="42">
          <cell r="A42" t="str">
            <v>SEAN MORAN</v>
          </cell>
          <cell r="B42" t="str">
            <v>TIMOTHY HEGARTY</v>
          </cell>
        </row>
        <row r="43">
          <cell r="A43" t="str">
            <v>TIMOTHY HEGARTY</v>
          </cell>
          <cell r="B43" t="str">
            <v>TIMOTHY HEGARTY</v>
          </cell>
        </row>
      </sheetData>
      <sheetData sheetId="14" refreshError="1"/>
      <sheetData sheetId="15" refreshError="1"/>
    </sheetDataSet>
  </externalBook>
</externalLink>
</file>

<file path=xl/externalLinks/externalLink30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1. A&amp;P"/>
      <sheetName val="2. F07 Act"/>
      <sheetName val="A&amp;P Allocation"/>
      <sheetName val="3. F06 Rev Recognition Adj"/>
      <sheetName val="4. AB A&amp;P Contrib Adj"/>
      <sheetName val="5. AOP"/>
      <sheetName val="AOP Hyperion"/>
      <sheetName val="6. Periodic Tables"/>
      <sheetName val="Sheet1"/>
      <sheetName val="Lists"/>
      <sheetName val="Mkt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 refreshError="1">
        <row r="2">
          <cell r="A2" t="str">
            <v>Month</v>
          </cell>
        </row>
        <row r="3">
          <cell r="A3" t="str">
            <v>Jul F07</v>
          </cell>
        </row>
        <row r="4">
          <cell r="A4" t="str">
            <v>Aug F07</v>
          </cell>
        </row>
        <row r="5">
          <cell r="A5" t="str">
            <v>Sep F07</v>
          </cell>
        </row>
        <row r="6">
          <cell r="A6" t="str">
            <v>Oct F07</v>
          </cell>
        </row>
        <row r="7">
          <cell r="A7" t="str">
            <v>Nov F07</v>
          </cell>
        </row>
        <row r="8">
          <cell r="A8" t="str">
            <v>Dec F07</v>
          </cell>
        </row>
        <row r="9">
          <cell r="A9" t="str">
            <v>Jan F07</v>
          </cell>
        </row>
        <row r="10">
          <cell r="A10" t="str">
            <v>Feb F07</v>
          </cell>
        </row>
        <row r="11">
          <cell r="A11" t="str">
            <v>Mar F07</v>
          </cell>
        </row>
        <row r="12">
          <cell r="A12" t="str">
            <v>April F07</v>
          </cell>
        </row>
        <row r="13">
          <cell r="A13" t="str">
            <v>May F07</v>
          </cell>
        </row>
        <row r="14">
          <cell r="A14" t="str">
            <v>June F07</v>
          </cell>
        </row>
      </sheetData>
      <sheetData sheetId="8" refreshError="1"/>
      <sheetData sheetId="9" refreshError="1"/>
      <sheetData sheetId="10" refreshError="1"/>
    </sheetDataSet>
  </externalBook>
</externalLink>
</file>

<file path=xl/externalLinks/externalLink3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Innovation"/>
      <sheetName val="F06 Act"/>
      <sheetName val="F05 Act"/>
      <sheetName val="Budget"/>
      <sheetName val="AOP"/>
      <sheetName val="A&amp;P"/>
      <sheetName val="6. Periodic Tables"/>
      <sheetName val="Lists"/>
    </sheetNames>
    <sheetDataSet>
      <sheetData sheetId="0" refreshError="1"/>
      <sheetData sheetId="1" refreshError="1"/>
      <sheetData sheetId="2" refreshError="1"/>
      <sheetData sheetId="3" refreshError="1">
        <row r="25">
          <cell r="B25" t="str">
            <v>Jul</v>
          </cell>
          <cell r="C25" t="str">
            <v>Aug</v>
          </cell>
          <cell r="D25" t="str">
            <v>Sep</v>
          </cell>
          <cell r="E25" t="str">
            <v>Oct</v>
          </cell>
          <cell r="F25" t="str">
            <v>Nov</v>
          </cell>
          <cell r="G25" t="str">
            <v>Dec</v>
          </cell>
          <cell r="H25" t="str">
            <v>Jan</v>
          </cell>
          <cell r="I25" t="str">
            <v>Feb</v>
          </cell>
          <cell r="J25" t="str">
            <v>Mar</v>
          </cell>
          <cell r="K25" t="str">
            <v>Apr</v>
          </cell>
          <cell r="L25" t="str">
            <v>May</v>
          </cell>
          <cell r="M25" t="str">
            <v>Jun</v>
          </cell>
        </row>
        <row r="40">
          <cell r="B40">
            <v>-2139746.7886193087</v>
          </cell>
          <cell r="C40">
            <v>-4430876.0012712097</v>
          </cell>
          <cell r="D40">
            <v>-6557069.1497466508</v>
          </cell>
          <cell r="E40">
            <v>-8595355.6775636002</v>
          </cell>
          <cell r="F40">
            <v>-11009427.931213189</v>
          </cell>
          <cell r="G40">
            <v>-13813705.772691552</v>
          </cell>
          <cell r="H40">
            <v>-15359885.345860159</v>
          </cell>
          <cell r="I40">
            <v>-17193693.086945269</v>
          </cell>
          <cell r="J40">
            <v>-19408470.476947166</v>
          </cell>
          <cell r="K40">
            <v>-21441632.914835647</v>
          </cell>
          <cell r="L40">
            <v>-23869287.305058531</v>
          </cell>
          <cell r="M40">
            <v>-25735000</v>
          </cell>
          <cell r="N40">
            <v>0</v>
          </cell>
        </row>
        <row r="41">
          <cell r="B41">
            <v>-1034876.4644033907</v>
          </cell>
          <cell r="C41">
            <v>-2055608.497702816</v>
          </cell>
          <cell r="D41">
            <v>-3009626.6985112671</v>
          </cell>
          <cell r="E41">
            <v>-3824284.6402017856</v>
          </cell>
          <cell r="F41">
            <v>-4990262.5993780252</v>
          </cell>
          <cell r="G41">
            <v>-6464110.9605465885</v>
          </cell>
          <cell r="H41">
            <v>-6818654.9094324764</v>
          </cell>
          <cell r="I41">
            <v>-7462737.6436901009</v>
          </cell>
          <cell r="J41">
            <v>-8349424.0651721349</v>
          </cell>
          <cell r="K41">
            <v>-9280053.486670373</v>
          </cell>
          <cell r="L41">
            <v>-10309433.932744907</v>
          </cell>
          <cell r="M41">
            <v>-11300000.000000002</v>
          </cell>
          <cell r="N41">
            <v>0</v>
          </cell>
        </row>
        <row r="42">
          <cell r="B42">
            <v>-886699.58832718316</v>
          </cell>
          <cell r="C42">
            <v>-1688495.0729456823</v>
          </cell>
          <cell r="D42">
            <v>-2387793.4063564497</v>
          </cell>
          <cell r="E42">
            <v>-3009967.2031551795</v>
          </cell>
          <cell r="F42">
            <v>-3749123.7234529355</v>
          </cell>
          <cell r="G42">
            <v>-4881038.9503831556</v>
          </cell>
          <cell r="H42">
            <v>-5066461.5521669993</v>
          </cell>
          <cell r="I42">
            <v>-5510834.4422038998</v>
          </cell>
          <cell r="J42">
            <v>-6190803.4760657176</v>
          </cell>
          <cell r="K42">
            <v>-6877871.8343357239</v>
          </cell>
          <cell r="L42">
            <v>-7780373.8170564342</v>
          </cell>
          <cell r="M42">
            <v>-8369999.0000000009</v>
          </cell>
          <cell r="N42">
            <v>0</v>
          </cell>
        </row>
        <row r="43">
          <cell r="B43">
            <v>-579095.28892430768</v>
          </cell>
          <cell r="C43">
            <v>-919880.57908246154</v>
          </cell>
          <cell r="D43">
            <v>-1205988.2102424619</v>
          </cell>
          <cell r="E43">
            <v>-1449763.8937316923</v>
          </cell>
          <cell r="F43">
            <v>-1804320.3939218463</v>
          </cell>
          <cell r="G43">
            <v>-2197551.1631526155</v>
          </cell>
          <cell r="H43">
            <v>-2360065.3961476926</v>
          </cell>
          <cell r="I43">
            <v>-2720099.5961015387</v>
          </cell>
          <cell r="J43">
            <v>-2995344.4293661546</v>
          </cell>
          <cell r="K43">
            <v>-3464182.5427901549</v>
          </cell>
          <cell r="L43">
            <v>-3772036.7531501548</v>
          </cell>
          <cell r="M43">
            <v>-4000000.0000000009</v>
          </cell>
          <cell r="N43">
            <v>0</v>
          </cell>
        </row>
        <row r="44">
          <cell r="B44">
            <v>-326632.39497562085</v>
          </cell>
          <cell r="C44">
            <v>-652717.02356781322</v>
          </cell>
          <cell r="D44">
            <v>-942157.21597508411</v>
          </cell>
          <cell r="E44">
            <v>-1189088.2595488005</v>
          </cell>
          <cell r="F44">
            <v>-1455722.0760659694</v>
          </cell>
          <cell r="G44">
            <v>-1871748.9774489603</v>
          </cell>
          <cell r="H44">
            <v>-1995147.0423821611</v>
          </cell>
          <cell r="I44">
            <v>-2195392.9400711297</v>
          </cell>
          <cell r="J44">
            <v>-2463173.6833762415</v>
          </cell>
          <cell r="K44">
            <v>-2711764.6766119758</v>
          </cell>
          <cell r="L44">
            <v>-3023532.1611284269</v>
          </cell>
          <cell r="M44">
            <v>-3269999.9998000003</v>
          </cell>
          <cell r="N44">
            <v>0</v>
          </cell>
        </row>
        <row r="45">
          <cell r="B45">
            <v>-368152.74758481298</v>
          </cell>
          <cell r="C45">
            <v>-775673.11550260417</v>
          </cell>
          <cell r="D45">
            <v>-1105273.7368230298</v>
          </cell>
          <cell r="E45">
            <v>-1441654.8356621976</v>
          </cell>
          <cell r="F45">
            <v>-1999506.2538208319</v>
          </cell>
          <cell r="G45">
            <v>-2534895.5731521957</v>
          </cell>
          <cell r="H45">
            <v>-2674546.8969136374</v>
          </cell>
          <cell r="I45">
            <v>-2919462.7911453471</v>
          </cell>
          <cell r="J45">
            <v>-3314839.4811707898</v>
          </cell>
          <cell r="K45">
            <v>-3652819.2175673461</v>
          </cell>
          <cell r="L45">
            <v>-4082530.1114541162</v>
          </cell>
          <cell r="M45">
            <v>-4378000.0000000019</v>
          </cell>
          <cell r="N45">
            <v>0</v>
          </cell>
        </row>
        <row r="46">
          <cell r="B46">
            <v>-8827.5156034331903</v>
          </cell>
          <cell r="C46">
            <v>-18108.354079856326</v>
          </cell>
          <cell r="D46">
            <v>-27047.133308730998</v>
          </cell>
          <cell r="E46">
            <v>-37660.297233045087</v>
          </cell>
          <cell r="F46">
            <v>-48675.40961688984</v>
          </cell>
          <cell r="G46">
            <v>-59948.558338655508</v>
          </cell>
          <cell r="H46">
            <v>-63607.639192643248</v>
          </cell>
          <cell r="I46">
            <v>-68851.037473378907</v>
          </cell>
          <cell r="J46">
            <v>-75469.385193003502</v>
          </cell>
          <cell r="K46">
            <v>-82789.468430848035</v>
          </cell>
          <cell r="L46">
            <v>-91054.553496851237</v>
          </cell>
          <cell r="M46">
            <v>-100000.00000000001</v>
          </cell>
          <cell r="N46">
            <v>0</v>
          </cell>
        </row>
        <row r="47">
          <cell r="B47">
            <v>-163457.52564389378</v>
          </cell>
          <cell r="C47">
            <v>-313065.44047039666</v>
          </cell>
          <cell r="D47">
            <v>-505241.84156171617</v>
          </cell>
          <cell r="E47">
            <v>-854747.21243434225</v>
          </cell>
          <cell r="F47">
            <v>-1466412.1924670753</v>
          </cell>
          <cell r="G47">
            <v>-1976819.9591121916</v>
          </cell>
          <cell r="H47">
            <v>-2058802.0100691062</v>
          </cell>
          <cell r="I47">
            <v>-2161337.789558873</v>
          </cell>
          <cell r="J47">
            <v>-2308416.4065582254</v>
          </cell>
          <cell r="K47">
            <v>-2448896.9551869375</v>
          </cell>
          <cell r="L47">
            <v>-2580682.8372332025</v>
          </cell>
          <cell r="M47">
            <v>-2710000.0000000009</v>
          </cell>
          <cell r="N47">
            <v>0</v>
          </cell>
        </row>
        <row r="48">
          <cell r="B48">
            <v>-49177.548094844671</v>
          </cell>
          <cell r="C48">
            <v>-86628.142405482649</v>
          </cell>
          <cell r="D48">
            <v>-131282.42766940244</v>
          </cell>
          <cell r="E48">
            <v>-164798.22201831915</v>
          </cell>
          <cell r="F48">
            <v>-255042.43414260395</v>
          </cell>
          <cell r="G48">
            <v>-317985.65625008097</v>
          </cell>
          <cell r="H48">
            <v>-347074.33677518019</v>
          </cell>
          <cell r="I48">
            <v>-369181.52857256256</v>
          </cell>
          <cell r="J48">
            <v>-416662.63524021459</v>
          </cell>
          <cell r="K48">
            <v>-450910.91366529581</v>
          </cell>
          <cell r="L48">
            <v>-502912.9976326527</v>
          </cell>
          <cell r="M48">
            <v>-550000</v>
          </cell>
          <cell r="N48">
            <v>0</v>
          </cell>
        </row>
        <row r="49">
          <cell r="B49">
            <v>0</v>
          </cell>
          <cell r="C49">
            <v>0</v>
          </cell>
          <cell r="D49">
            <v>0</v>
          </cell>
          <cell r="E49">
            <v>0</v>
          </cell>
          <cell r="F49">
            <v>0</v>
          </cell>
          <cell r="G49">
            <v>0</v>
          </cell>
          <cell r="H49">
            <v>0</v>
          </cell>
          <cell r="I49">
            <v>0</v>
          </cell>
          <cell r="J49">
            <v>0</v>
          </cell>
          <cell r="K49">
            <v>0</v>
          </cell>
          <cell r="L49">
            <v>0</v>
          </cell>
          <cell r="M49">
            <v>0</v>
          </cell>
          <cell r="N49">
            <v>0</v>
          </cell>
        </row>
        <row r="53">
          <cell r="A53" t="str">
            <v>Month</v>
          </cell>
          <cell r="B53" t="str">
            <v>Year</v>
          </cell>
          <cell r="C53" t="str">
            <v>Other 1</v>
          </cell>
          <cell r="D53" t="str">
            <v>Other 2</v>
          </cell>
          <cell r="E53" t="str">
            <v>Other 3</v>
          </cell>
        </row>
        <row r="54">
          <cell r="A54" t="str">
            <v>Jul</v>
          </cell>
          <cell r="B54" t="str">
            <v>P1 F06</v>
          </cell>
          <cell r="C54" t="str">
            <v>July</v>
          </cell>
          <cell r="D54" t="str">
            <v>July 05</v>
          </cell>
        </row>
        <row r="55">
          <cell r="A55" t="str">
            <v>Aug</v>
          </cell>
          <cell r="B55" t="str">
            <v>P2 F06</v>
          </cell>
          <cell r="C55" t="str">
            <v>August</v>
          </cell>
          <cell r="D55" t="str">
            <v>August 05</v>
          </cell>
        </row>
        <row r="56">
          <cell r="A56" t="str">
            <v>Sep</v>
          </cell>
          <cell r="B56" t="str">
            <v>P3 F06</v>
          </cell>
          <cell r="C56" t="str">
            <v>September</v>
          </cell>
          <cell r="D56" t="str">
            <v>September 05</v>
          </cell>
        </row>
        <row r="57">
          <cell r="A57" t="str">
            <v>Oct</v>
          </cell>
          <cell r="B57" t="str">
            <v>P4 F06</v>
          </cell>
          <cell r="C57" t="str">
            <v>October</v>
          </cell>
          <cell r="D57" t="str">
            <v>October 05</v>
          </cell>
        </row>
        <row r="58">
          <cell r="A58" t="str">
            <v>Nov</v>
          </cell>
          <cell r="B58" t="str">
            <v>P5 F06</v>
          </cell>
          <cell r="C58" t="str">
            <v>November</v>
          </cell>
          <cell r="D58" t="str">
            <v>November 05</v>
          </cell>
        </row>
        <row r="59">
          <cell r="A59" t="str">
            <v>Dec</v>
          </cell>
          <cell r="B59" t="str">
            <v>P6 F06</v>
          </cell>
          <cell r="C59" t="str">
            <v>December</v>
          </cell>
          <cell r="D59" t="str">
            <v>December 05</v>
          </cell>
        </row>
        <row r="60">
          <cell r="A60" t="str">
            <v>Jan</v>
          </cell>
          <cell r="B60" t="str">
            <v>P7 F06</v>
          </cell>
          <cell r="C60" t="str">
            <v>January</v>
          </cell>
          <cell r="D60" t="str">
            <v>January 06</v>
          </cell>
        </row>
        <row r="61">
          <cell r="A61" t="str">
            <v>Feb</v>
          </cell>
          <cell r="B61" t="str">
            <v>P8 F06</v>
          </cell>
          <cell r="C61" t="str">
            <v>February</v>
          </cell>
          <cell r="D61" t="str">
            <v>February 06</v>
          </cell>
        </row>
        <row r="62">
          <cell r="A62" t="str">
            <v>Mar</v>
          </cell>
          <cell r="B62" t="str">
            <v>P9 F06</v>
          </cell>
          <cell r="C62" t="str">
            <v>March</v>
          </cell>
          <cell r="D62" t="str">
            <v>March 06</v>
          </cell>
        </row>
        <row r="63">
          <cell r="A63" t="str">
            <v>Apr</v>
          </cell>
          <cell r="B63" t="str">
            <v>P10 F06</v>
          </cell>
          <cell r="C63" t="str">
            <v>April</v>
          </cell>
          <cell r="D63" t="str">
            <v>April 06</v>
          </cell>
        </row>
        <row r="64">
          <cell r="A64" t="str">
            <v>May</v>
          </cell>
          <cell r="B64" t="str">
            <v>P11 F06</v>
          </cell>
          <cell r="C64" t="str">
            <v>May</v>
          </cell>
          <cell r="D64" t="str">
            <v>May 06</v>
          </cell>
        </row>
        <row r="65">
          <cell r="A65" t="str">
            <v>Jun</v>
          </cell>
          <cell r="B65" t="str">
            <v>P12 F06</v>
          </cell>
          <cell r="C65" t="str">
            <v>June</v>
          </cell>
          <cell r="D65" t="str">
            <v>June 06</v>
          </cell>
        </row>
        <row r="77">
          <cell r="B77">
            <v>-266666.66666666669</v>
          </cell>
          <cell r="C77">
            <v>-533333.33333333337</v>
          </cell>
          <cell r="D77">
            <v>-800000</v>
          </cell>
          <cell r="E77">
            <v>-1066666.6666666667</v>
          </cell>
          <cell r="F77">
            <v>-1333333.3333333335</v>
          </cell>
          <cell r="G77">
            <v>-1600000.0000000002</v>
          </cell>
          <cell r="H77">
            <v>-1866666.666666667</v>
          </cell>
          <cell r="I77">
            <v>-2133333.3333333335</v>
          </cell>
          <cell r="J77">
            <v>-2400000</v>
          </cell>
          <cell r="K77">
            <v>-2666666.6666666665</v>
          </cell>
          <cell r="L77">
            <v>-2933333.333333333</v>
          </cell>
          <cell r="M77">
            <v>-3199999.9999999995</v>
          </cell>
        </row>
        <row r="78">
          <cell r="B78">
            <v>-41666.666666666664</v>
          </cell>
          <cell r="C78">
            <v>-83333.333333333328</v>
          </cell>
          <cell r="D78">
            <v>-125000</v>
          </cell>
          <cell r="E78">
            <v>-166666.66666666666</v>
          </cell>
          <cell r="F78">
            <v>-208333.33333333331</v>
          </cell>
          <cell r="G78">
            <v>-249999.99999999997</v>
          </cell>
          <cell r="H78">
            <v>-291666.66666666663</v>
          </cell>
          <cell r="I78">
            <v>-333333.33333333331</v>
          </cell>
          <cell r="J78">
            <v>-375000</v>
          </cell>
          <cell r="K78">
            <v>-416666.66666666669</v>
          </cell>
          <cell r="L78">
            <v>-458333.33333333337</v>
          </cell>
          <cell r="M78">
            <v>-500000.00000000006</v>
          </cell>
        </row>
        <row r="79">
          <cell r="B79">
            <v>-205050</v>
          </cell>
          <cell r="C79">
            <v>-410100</v>
          </cell>
          <cell r="D79">
            <v>-615150</v>
          </cell>
          <cell r="E79">
            <v>-820200</v>
          </cell>
          <cell r="F79">
            <v>-1025250</v>
          </cell>
          <cell r="G79">
            <v>-1230300</v>
          </cell>
          <cell r="H79">
            <v>-1435350</v>
          </cell>
          <cell r="I79">
            <v>-1640400</v>
          </cell>
          <cell r="J79">
            <v>-1845450</v>
          </cell>
          <cell r="K79">
            <v>-2050500</v>
          </cell>
          <cell r="L79">
            <v>-2255550</v>
          </cell>
          <cell r="M79">
            <v>-2460600</v>
          </cell>
        </row>
        <row r="80">
          <cell r="B80">
            <v>-41591.666666666664</v>
          </cell>
          <cell r="C80">
            <v>-83183.333333333328</v>
          </cell>
          <cell r="D80">
            <v>-124775</v>
          </cell>
          <cell r="E80">
            <v>-166366.66666666666</v>
          </cell>
          <cell r="F80">
            <v>-207958.33333333331</v>
          </cell>
          <cell r="G80">
            <v>-249549.99999999997</v>
          </cell>
          <cell r="H80">
            <v>-291141.66666666663</v>
          </cell>
          <cell r="I80">
            <v>-332733.33333333331</v>
          </cell>
          <cell r="J80">
            <v>-374325</v>
          </cell>
          <cell r="K80">
            <v>-415916.66666666669</v>
          </cell>
          <cell r="L80">
            <v>-457508.33333333337</v>
          </cell>
          <cell r="M80">
            <v>-499100.00000000006</v>
          </cell>
        </row>
        <row r="81">
          <cell r="B81">
            <v>166666.66666666666</v>
          </cell>
          <cell r="C81">
            <v>333333.33333333331</v>
          </cell>
          <cell r="D81">
            <v>500000</v>
          </cell>
          <cell r="E81">
            <v>666666.66666666663</v>
          </cell>
          <cell r="F81">
            <v>833333.33333333326</v>
          </cell>
          <cell r="G81">
            <v>999999.99999999988</v>
          </cell>
          <cell r="H81">
            <v>1166666.6666666665</v>
          </cell>
          <cell r="I81">
            <v>1333333.3333333333</v>
          </cell>
          <cell r="J81">
            <v>1500000</v>
          </cell>
          <cell r="K81">
            <v>1666666.6666666667</v>
          </cell>
          <cell r="L81">
            <v>1833333.3333333335</v>
          </cell>
          <cell r="M81">
            <v>2000000.0000000002</v>
          </cell>
        </row>
        <row r="127">
          <cell r="B127">
            <v>-843505.20736946352</v>
          </cell>
          <cell r="C127">
            <v>-1708743.8616353804</v>
          </cell>
          <cell r="D127">
            <v>-2502555.9348861231</v>
          </cell>
          <cell r="E127">
            <v>-3245869.7652130364</v>
          </cell>
          <cell r="F127">
            <v>-3981849.2396357669</v>
          </cell>
          <cell r="G127">
            <v>-5058871.9732296038</v>
          </cell>
          <cell r="H127">
            <v>-5517503.6430731621</v>
          </cell>
          <cell r="I127">
            <v>-6121248.2211739747</v>
          </cell>
          <cell r="J127">
            <v>-6902354.4796436764</v>
          </cell>
          <cell r="K127">
            <v>-7653193.584984147</v>
          </cell>
          <cell r="L127">
            <v>-8563061.1753812805</v>
          </cell>
          <cell r="M127">
            <v>-9275000.0000000056</v>
          </cell>
        </row>
        <row r="128">
          <cell r="B128">
            <v>-657070.09415033646</v>
          </cell>
          <cell r="C128">
            <v>-1331070.0162065355</v>
          </cell>
          <cell r="D128">
            <v>-1949430.3643722078</v>
          </cell>
          <cell r="E128">
            <v>-2528453.8063249784</v>
          </cell>
          <cell r="F128">
            <v>-3101763.9629507707</v>
          </cell>
          <cell r="G128">
            <v>-3940738.5451842444</v>
          </cell>
          <cell r="H128">
            <v>-4298001.4901567195</v>
          </cell>
          <cell r="I128">
            <v>-4768303.8704023659</v>
          </cell>
          <cell r="J128">
            <v>-5376766.6970809195</v>
          </cell>
          <cell r="K128">
            <v>-5961652.1457154099</v>
          </cell>
          <cell r="L128">
            <v>-6670416.9263751712</v>
          </cell>
          <cell r="M128">
            <v>-7225000</v>
          </cell>
        </row>
        <row r="129">
          <cell r="B129">
            <v>-1500575.3015198</v>
          </cell>
          <cell r="C129">
            <v>-3039813.8778419159</v>
          </cell>
          <cell r="D129">
            <v>-4451986.2992583308</v>
          </cell>
          <cell r="E129">
            <v>-5774323.5715380143</v>
          </cell>
          <cell r="F129">
            <v>-7083613.2025865372</v>
          </cell>
          <cell r="G129">
            <v>-8999610.5184138473</v>
          </cell>
          <cell r="H129">
            <v>-9815505.1332298815</v>
          </cell>
          <cell r="I129">
            <v>-10889552.09157634</v>
          </cell>
          <cell r="J129">
            <v>-12279121.176724594</v>
          </cell>
          <cell r="K129">
            <v>-13614845.730699554</v>
          </cell>
          <cell r="L129">
            <v>-15233478.101756448</v>
          </cell>
          <cell r="M129">
            <v>-16500000.000000004</v>
          </cell>
        </row>
        <row r="130">
          <cell r="B130">
            <v>-644305.96128649521</v>
          </cell>
          <cell r="C130">
            <v>-1298409.3765910363</v>
          </cell>
          <cell r="D130">
            <v>-1939331.2994569344</v>
          </cell>
          <cell r="E130">
            <v>-2641105.2725932742</v>
          </cell>
          <cell r="F130">
            <v>-3876561.5462417929</v>
          </cell>
          <cell r="G130">
            <v>-4958041.5772501873</v>
          </cell>
          <cell r="H130">
            <v>-5238889.4727291083</v>
          </cell>
          <cell r="I130">
            <v>-5695396.8407626078</v>
          </cell>
          <cell r="J130">
            <v>-6378156.7257684804</v>
          </cell>
          <cell r="K130">
            <v>-6992397.0369891515</v>
          </cell>
          <cell r="L130">
            <v>-7707730.7046898557</v>
          </cell>
          <cell r="M130">
            <v>-8341176.9962600023</v>
          </cell>
        </row>
        <row r="131">
          <cell r="B131">
            <v>-364369.14270169131</v>
          </cell>
          <cell r="C131">
            <v>-760330.92505520745</v>
          </cell>
          <cell r="D131">
            <v>-1136708.1437824694</v>
          </cell>
          <cell r="E131">
            <v>-1504227.2442388793</v>
          </cell>
          <cell r="F131">
            <v>-1885509.1233641438</v>
          </cell>
          <cell r="G131">
            <v>-2430817.7736603315</v>
          </cell>
          <cell r="H131">
            <v>-2690061.5117876669</v>
          </cell>
          <cell r="I131">
            <v>-3006784.2686643591</v>
          </cell>
          <cell r="J131">
            <v>-3437653.11846413</v>
          </cell>
          <cell r="K131">
            <v>-3880031.2081705178</v>
          </cell>
          <cell r="L131">
            <v>-4239268.8353800662</v>
          </cell>
          <cell r="M131">
            <v>-4647250</v>
          </cell>
        </row>
        <row r="132">
          <cell r="B132">
            <v>-34371.794869999998</v>
          </cell>
          <cell r="C132">
            <v>-203826.92307000002</v>
          </cell>
          <cell r="D132">
            <v>-258198.71794</v>
          </cell>
          <cell r="E132">
            <v>-564858.97433999996</v>
          </cell>
          <cell r="F132">
            <v>-744730.76923999994</v>
          </cell>
          <cell r="G132">
            <v>-1086935.89744</v>
          </cell>
          <cell r="H132">
            <v>-1085974.3589784999</v>
          </cell>
          <cell r="I132">
            <v>-1186679.4871784998</v>
          </cell>
          <cell r="J132">
            <v>-1237801.2820484999</v>
          </cell>
          <cell r="K132">
            <v>-1269339.7435885</v>
          </cell>
          <cell r="L132">
            <v>-1309128.2051285</v>
          </cell>
          <cell r="M132">
            <v>-1350999.9999985001</v>
          </cell>
        </row>
      </sheetData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3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Sheet1"/>
      <sheetName val="NI"/>
      <sheetName val="ROI"/>
      <sheetName val="Report format"/>
      <sheetName val="3c. NAM Lows"/>
      <sheetName val="5c. Non-Vz Lows"/>
      <sheetName val="4c. Vz Lows"/>
      <sheetName val="Balance Sheet "/>
    </sheetNames>
    <sheetDataSet>
      <sheetData sheetId="0" refreshError="1"/>
      <sheetData sheetId="1" refreshError="1">
        <row r="63">
          <cell r="B63" t="str">
            <v>Archers Aqua</v>
          </cell>
          <cell r="C63">
            <v>0</v>
          </cell>
          <cell r="D63">
            <v>11299</v>
          </cell>
          <cell r="M63" t="str">
            <v>Archers Aqua</v>
          </cell>
          <cell r="N63">
            <v>0</v>
          </cell>
          <cell r="O63">
            <v>2798</v>
          </cell>
          <cell r="AL63" t="str">
            <v>Archers Aqua</v>
          </cell>
          <cell r="AM63">
            <v>0</v>
          </cell>
          <cell r="AN63">
            <v>11299</v>
          </cell>
        </row>
        <row r="64">
          <cell r="B64" t="str">
            <v>Smirnoff Mule</v>
          </cell>
          <cell r="C64">
            <v>966</v>
          </cell>
          <cell r="D64">
            <v>213</v>
          </cell>
          <cell r="M64" t="str">
            <v>Smirnoff Mule</v>
          </cell>
          <cell r="N64">
            <v>83</v>
          </cell>
          <cell r="O64">
            <v>17</v>
          </cell>
          <cell r="AL64" t="str">
            <v>Smirnoff Mule</v>
          </cell>
          <cell r="AM64">
            <v>2122</v>
          </cell>
          <cell r="AN64">
            <v>529</v>
          </cell>
        </row>
        <row r="65">
          <cell r="B65" t="str">
            <v>Smirnoff Ice</v>
          </cell>
          <cell r="C65">
            <v>200069</v>
          </cell>
          <cell r="D65">
            <v>171837</v>
          </cell>
          <cell r="M65" t="str">
            <v>Smirnoff Ice</v>
          </cell>
          <cell r="N65">
            <v>16755</v>
          </cell>
          <cell r="O65">
            <v>16593</v>
          </cell>
          <cell r="AL65" t="str">
            <v>Smirnoff Ice</v>
          </cell>
          <cell r="AM65">
            <v>312714</v>
          </cell>
          <cell r="AN65">
            <v>301000</v>
          </cell>
        </row>
        <row r="66">
          <cell r="B66" t="str">
            <v>Total RTDs</v>
          </cell>
          <cell r="C66">
            <v>201035</v>
          </cell>
          <cell r="D66">
            <v>183349</v>
          </cell>
          <cell r="M66" t="str">
            <v>Total RTDs</v>
          </cell>
          <cell r="N66">
            <v>16838</v>
          </cell>
          <cell r="O66">
            <v>19408</v>
          </cell>
          <cell r="AL66" t="str">
            <v>Total RTDs</v>
          </cell>
          <cell r="AM66">
            <v>314836</v>
          </cell>
          <cell r="AN66">
            <v>312828</v>
          </cell>
        </row>
        <row r="67">
          <cell r="B67" t="str">
            <v>Smirnoff Red</v>
          </cell>
          <cell r="C67">
            <v>192089</v>
          </cell>
          <cell r="D67">
            <v>202640</v>
          </cell>
          <cell r="M67" t="str">
            <v>Smirnoff Red</v>
          </cell>
          <cell r="N67">
            <v>12405</v>
          </cell>
          <cell r="O67">
            <v>16816</v>
          </cell>
          <cell r="AL67" t="str">
            <v>Smirnoff Red</v>
          </cell>
          <cell r="AM67">
            <v>297967</v>
          </cell>
          <cell r="AN67">
            <v>315800</v>
          </cell>
        </row>
        <row r="68">
          <cell r="B68" t="str">
            <v>Baileys</v>
          </cell>
          <cell r="C68">
            <v>16677</v>
          </cell>
          <cell r="D68">
            <v>17761</v>
          </cell>
          <cell r="M68" t="str">
            <v>Baileys</v>
          </cell>
          <cell r="N68">
            <v>1046</v>
          </cell>
          <cell r="O68">
            <v>988</v>
          </cell>
          <cell r="AL68" t="str">
            <v>Baileys</v>
          </cell>
          <cell r="AM68">
            <v>21134</v>
          </cell>
          <cell r="AN68">
            <v>23784</v>
          </cell>
        </row>
        <row r="69">
          <cell r="B69" t="str">
            <v>Other Spirits</v>
          </cell>
          <cell r="C69">
            <v>63196</v>
          </cell>
          <cell r="D69">
            <v>66614</v>
          </cell>
          <cell r="M69" t="str">
            <v>Other Spirits</v>
          </cell>
          <cell r="N69">
            <v>4386</v>
          </cell>
          <cell r="O69">
            <v>5094</v>
          </cell>
          <cell r="AL69" t="str">
            <v>Other Spirits</v>
          </cell>
          <cell r="AM69">
            <v>94994</v>
          </cell>
          <cell r="AN69">
            <v>99844</v>
          </cell>
        </row>
        <row r="70">
          <cell r="B70" t="str">
            <v>Total Spirits</v>
          </cell>
          <cell r="C70">
            <v>472997</v>
          </cell>
          <cell r="D70">
            <v>470364</v>
          </cell>
          <cell r="M70" t="str">
            <v>Total Spirits</v>
          </cell>
          <cell r="N70">
            <v>34675</v>
          </cell>
          <cell r="O70">
            <v>42306</v>
          </cell>
          <cell r="AL70" t="str">
            <v>Total Spirits</v>
          </cell>
          <cell r="AM70">
            <v>728931</v>
          </cell>
          <cell r="AN70">
            <v>752256</v>
          </cell>
        </row>
        <row r="71">
          <cell r="B71" t="str">
            <v>Wines Gilbeys</v>
          </cell>
          <cell r="C71">
            <v>49264</v>
          </cell>
          <cell r="D71">
            <v>58521</v>
          </cell>
          <cell r="M71" t="str">
            <v>Wines Gilbeys</v>
          </cell>
          <cell r="N71">
            <v>4074</v>
          </cell>
          <cell r="O71">
            <v>2975</v>
          </cell>
          <cell r="AL71" t="str">
            <v>Wines Gilbeys</v>
          </cell>
          <cell r="AM71">
            <v>72784</v>
          </cell>
          <cell r="AN71">
            <v>92941</v>
          </cell>
        </row>
        <row r="72">
          <cell r="B72" t="str">
            <v>Overall Total</v>
          </cell>
          <cell r="C72">
            <v>522261</v>
          </cell>
          <cell r="D72">
            <v>528885</v>
          </cell>
          <cell r="M72" t="str">
            <v>Overall Total</v>
          </cell>
          <cell r="N72">
            <v>38749</v>
          </cell>
          <cell r="O72">
            <v>45281</v>
          </cell>
          <cell r="AL72" t="str">
            <v>Overall Total</v>
          </cell>
          <cell r="AM72">
            <v>801715</v>
          </cell>
          <cell r="AN72">
            <v>845197</v>
          </cell>
        </row>
        <row r="73">
          <cell r="C73">
            <v>522261</v>
          </cell>
          <cell r="D73">
            <v>528885</v>
          </cell>
          <cell r="N73">
            <v>38749</v>
          </cell>
          <cell r="O73">
            <v>45281</v>
          </cell>
          <cell r="AM73">
            <v>801715</v>
          </cell>
          <cell r="AN73">
            <v>845197</v>
          </cell>
        </row>
        <row r="75">
          <cell r="B75" t="str">
            <v>Guinness Wines</v>
          </cell>
          <cell r="C75">
            <v>111500</v>
          </cell>
          <cell r="M75" t="str">
            <v>Guinness Wines</v>
          </cell>
          <cell r="N75">
            <v>11415</v>
          </cell>
          <cell r="AL75" t="str">
            <v>Guinness Wines</v>
          </cell>
          <cell r="AM75">
            <v>164734</v>
          </cell>
        </row>
        <row r="76">
          <cell r="B76" t="str">
            <v>GONI Sales to GNI</v>
          </cell>
          <cell r="C76">
            <v>6023</v>
          </cell>
          <cell r="D76">
            <v>12507</v>
          </cell>
          <cell r="M76" t="str">
            <v>GONI Sales to GNI</v>
          </cell>
          <cell r="N76">
            <v>425</v>
          </cell>
          <cell r="O76">
            <v>627</v>
          </cell>
          <cell r="AL76" t="str">
            <v>GONI Sales to GNI</v>
          </cell>
          <cell r="AM76">
            <v>9510</v>
          </cell>
          <cell r="AN76">
            <v>16288</v>
          </cell>
        </row>
        <row r="77">
          <cell r="B77" t="str">
            <v>Wine Adjustment</v>
          </cell>
          <cell r="C77">
            <v>105477</v>
          </cell>
          <cell r="D77">
            <v>-12507</v>
          </cell>
          <cell r="M77" t="str">
            <v>Wine Adjustment</v>
          </cell>
          <cell r="N77">
            <v>10990</v>
          </cell>
          <cell r="O77">
            <v>-627</v>
          </cell>
          <cell r="AL77" t="str">
            <v>Wine Adjustment</v>
          </cell>
          <cell r="AM77">
            <v>155224</v>
          </cell>
          <cell r="AN77">
            <v>-16288</v>
          </cell>
        </row>
        <row r="79">
          <cell r="B79" t="str">
            <v xml:space="preserve">BUDGET LE1 phased </v>
          </cell>
          <cell r="C79" t="str">
            <v>JAN</v>
          </cell>
          <cell r="D79" t="str">
            <v>Jan YTD</v>
          </cell>
        </row>
        <row r="80">
          <cell r="B80" t="str">
            <v>Archers Aqua</v>
          </cell>
        </row>
        <row r="81">
          <cell r="B81" t="str">
            <v>Smirnoff Mule</v>
          </cell>
          <cell r="C81">
            <v>47.572588878882179</v>
          </cell>
          <cell r="D81">
            <v>929.9628422962719</v>
          </cell>
        </row>
        <row r="82">
          <cell r="B82" t="str">
            <v>Smirnoff Ice</v>
          </cell>
          <cell r="C82">
            <v>18735.718787631344</v>
          </cell>
          <cell r="D82">
            <v>224047.30218899922</v>
          </cell>
        </row>
        <row r="83">
          <cell r="B83" t="str">
            <v>Total RTDs</v>
          </cell>
          <cell r="C83">
            <v>18783.291376510228</v>
          </cell>
          <cell r="D83">
            <v>224977.26503129551</v>
          </cell>
        </row>
        <row r="84">
          <cell r="B84" t="str">
            <v>Smirnoff Red</v>
          </cell>
          <cell r="C84">
            <v>12672.68300860411</v>
          </cell>
          <cell r="D84">
            <v>195949.19333891245</v>
          </cell>
        </row>
        <row r="85">
          <cell r="B85" t="str">
            <v>Baileys</v>
          </cell>
          <cell r="C85">
            <v>978.01354657763545</v>
          </cell>
          <cell r="D85">
            <v>17846.267883272078</v>
          </cell>
        </row>
        <row r="86">
          <cell r="B86" t="str">
            <v>Other Spirits</v>
          </cell>
          <cell r="C86">
            <v>4749.3410482182044</v>
          </cell>
          <cell r="D86">
            <v>67227.937960562704</v>
          </cell>
        </row>
        <row r="87">
          <cell r="B87" t="str">
            <v>Total Spirits</v>
          </cell>
          <cell r="C87">
            <v>37183.328979910177</v>
          </cell>
          <cell r="D87">
            <v>506000.66421404271</v>
          </cell>
        </row>
        <row r="88">
          <cell r="B88" t="str">
            <v>Wines Gilbeys</v>
          </cell>
          <cell r="C88">
            <v>4306.7121917570239</v>
          </cell>
          <cell r="D88">
            <v>52083.229224563431</v>
          </cell>
        </row>
        <row r="89">
          <cell r="B89" t="str">
            <v>Overall Total</v>
          </cell>
          <cell r="C89">
            <v>56315.782943819097</v>
          </cell>
          <cell r="D89">
            <v>657781.63521075808</v>
          </cell>
        </row>
        <row r="91">
          <cell r="B91" t="str">
            <v>Wine Adjustment</v>
          </cell>
          <cell r="C91">
            <v>14825.7417721519</v>
          </cell>
          <cell r="D91">
            <v>99697.741772151901</v>
          </cell>
        </row>
      </sheetData>
      <sheetData sheetId="2" refreshError="1">
        <row r="88">
          <cell r="A88" t="str">
            <v>Archers Aqua</v>
          </cell>
          <cell r="B88">
            <v>0</v>
          </cell>
          <cell r="C88">
            <v>37495</v>
          </cell>
          <cell r="K88" t="str">
            <v>Archers Aqua</v>
          </cell>
          <cell r="L88">
            <v>0</v>
          </cell>
          <cell r="M88">
            <v>5830</v>
          </cell>
          <cell r="AK88" t="str">
            <v>Archers Aqua</v>
          </cell>
          <cell r="AL88">
            <v>0</v>
          </cell>
          <cell r="AM88">
            <v>37495</v>
          </cell>
        </row>
        <row r="89">
          <cell r="A89" t="str">
            <v>Smirnoff Mule</v>
          </cell>
          <cell r="B89">
            <v>1546</v>
          </cell>
          <cell r="C89">
            <v>716</v>
          </cell>
          <cell r="K89" t="str">
            <v>Smirnoff Mule</v>
          </cell>
          <cell r="L89">
            <v>84</v>
          </cell>
          <cell r="M89">
            <v>61</v>
          </cell>
          <cell r="AK89" t="str">
            <v>Smirnoff Mule</v>
          </cell>
          <cell r="AL89">
            <v>3549</v>
          </cell>
          <cell r="AM89">
            <v>1233</v>
          </cell>
        </row>
        <row r="90">
          <cell r="A90" t="str">
            <v>Smirnoff Ice</v>
          </cell>
          <cell r="B90">
            <v>558300</v>
          </cell>
          <cell r="C90">
            <v>447453</v>
          </cell>
          <cell r="K90" t="str">
            <v>Smirnoff Ice</v>
          </cell>
          <cell r="L90">
            <v>51992</v>
          </cell>
          <cell r="M90">
            <v>34757</v>
          </cell>
          <cell r="AK90" t="str">
            <v>Smirnoff Ice</v>
          </cell>
          <cell r="AL90">
            <v>863515</v>
          </cell>
          <cell r="AM90">
            <v>738111</v>
          </cell>
        </row>
        <row r="91">
          <cell r="A91" t="str">
            <v>Total RTDs</v>
          </cell>
          <cell r="B91">
            <v>559846</v>
          </cell>
          <cell r="C91">
            <v>485664</v>
          </cell>
          <cell r="K91" t="str">
            <v>Total RTDs</v>
          </cell>
          <cell r="L91">
            <v>52076</v>
          </cell>
          <cell r="M91">
            <v>40648</v>
          </cell>
          <cell r="AK91" t="str">
            <v>Total RTDs</v>
          </cell>
          <cell r="AL91">
            <v>867064</v>
          </cell>
          <cell r="AM91">
            <v>776839</v>
          </cell>
        </row>
        <row r="92">
          <cell r="A92" t="str">
            <v>Smirnoff Red</v>
          </cell>
          <cell r="B92">
            <v>274194</v>
          </cell>
          <cell r="C92">
            <v>287087</v>
          </cell>
          <cell r="K92" t="str">
            <v>Smirnoff Red</v>
          </cell>
          <cell r="L92">
            <v>16740</v>
          </cell>
          <cell r="M92">
            <v>15311</v>
          </cell>
          <cell r="AK92" t="str">
            <v>Smirnoff Red</v>
          </cell>
          <cell r="AL92">
            <v>444213</v>
          </cell>
          <cell r="AM92">
            <v>456030</v>
          </cell>
        </row>
        <row r="93">
          <cell r="A93" t="str">
            <v>Baileys</v>
          </cell>
          <cell r="B93">
            <v>82346</v>
          </cell>
          <cell r="C93">
            <v>88687</v>
          </cell>
          <cell r="K93" t="str">
            <v>Baileys</v>
          </cell>
          <cell r="L93">
            <v>5103</v>
          </cell>
          <cell r="M93">
            <v>4393</v>
          </cell>
          <cell r="AK93" t="str">
            <v>Baileys</v>
          </cell>
          <cell r="AL93">
            <v>109576</v>
          </cell>
          <cell r="AM93">
            <v>123690</v>
          </cell>
        </row>
        <row r="94">
          <cell r="A94" t="str">
            <v>Other Spirits</v>
          </cell>
          <cell r="B94">
            <v>43644</v>
          </cell>
          <cell r="C94">
            <v>45368</v>
          </cell>
          <cell r="K94" t="str">
            <v>Other Spirits</v>
          </cell>
          <cell r="L94">
            <v>3311</v>
          </cell>
          <cell r="M94">
            <v>3938</v>
          </cell>
          <cell r="AK94" t="str">
            <v>Other Spirits</v>
          </cell>
          <cell r="AL94">
            <v>61898</v>
          </cell>
          <cell r="AM94">
            <v>66812</v>
          </cell>
        </row>
        <row r="95">
          <cell r="A95" t="str">
            <v>Total Spirits</v>
          </cell>
          <cell r="B95">
            <v>960030</v>
          </cell>
          <cell r="C95">
            <v>906806</v>
          </cell>
          <cell r="K95" t="str">
            <v>Total Spirits</v>
          </cell>
          <cell r="L95">
            <v>77230</v>
          </cell>
          <cell r="M95">
            <v>64290</v>
          </cell>
          <cell r="AK95" t="str">
            <v>Total Spirits</v>
          </cell>
          <cell r="AL95">
            <v>1482751</v>
          </cell>
          <cell r="AM95">
            <v>1423371</v>
          </cell>
        </row>
        <row r="96">
          <cell r="A96" t="str">
            <v>Wines Gilbeys</v>
          </cell>
          <cell r="B96">
            <v>362485</v>
          </cell>
          <cell r="C96">
            <v>358731</v>
          </cell>
          <cell r="K96" t="str">
            <v>Wines Gilbeys</v>
          </cell>
          <cell r="L96">
            <v>24102</v>
          </cell>
          <cell r="M96">
            <v>23119</v>
          </cell>
          <cell r="AK96" t="str">
            <v>Wines Gilbeys</v>
          </cell>
          <cell r="AL96">
            <v>563123</v>
          </cell>
          <cell r="AM96">
            <v>572410</v>
          </cell>
        </row>
        <row r="97">
          <cell r="A97" t="str">
            <v>Overall Total</v>
          </cell>
          <cell r="B97">
            <v>1322515</v>
          </cell>
          <cell r="C97">
            <v>1265537</v>
          </cell>
          <cell r="K97" t="str">
            <v>Overall Total</v>
          </cell>
          <cell r="L97">
            <v>101332</v>
          </cell>
          <cell r="M97">
            <v>87409</v>
          </cell>
          <cell r="AK97" t="str">
            <v>Overall Total</v>
          </cell>
          <cell r="AL97">
            <v>2045874</v>
          </cell>
          <cell r="AM97">
            <v>1995781</v>
          </cell>
        </row>
        <row r="98">
          <cell r="B98">
            <v>1322515</v>
          </cell>
          <cell r="C98">
            <v>1265537</v>
          </cell>
          <cell r="L98">
            <v>101332</v>
          </cell>
          <cell r="M98">
            <v>87409</v>
          </cell>
          <cell r="AL98">
            <v>2045874</v>
          </cell>
          <cell r="AM98">
            <v>1995781</v>
          </cell>
        </row>
        <row r="100">
          <cell r="A100" t="str">
            <v>UB Wines</v>
          </cell>
          <cell r="B100">
            <v>91399</v>
          </cell>
          <cell r="K100" t="str">
            <v>UB Wines</v>
          </cell>
          <cell r="L100">
            <v>6396</v>
          </cell>
          <cell r="AK100" t="str">
            <v>UB Wines</v>
          </cell>
          <cell r="AL100">
            <v>160809</v>
          </cell>
        </row>
        <row r="101">
          <cell r="A101" t="str">
            <v>GOI Wine Sales to UB</v>
          </cell>
          <cell r="B101">
            <v>1055</v>
          </cell>
          <cell r="C101">
            <v>2772</v>
          </cell>
          <cell r="K101" t="str">
            <v>GOI Wine Sales to UB</v>
          </cell>
          <cell r="L101">
            <v>1</v>
          </cell>
          <cell r="M101">
            <v>13</v>
          </cell>
          <cell r="AK101" t="str">
            <v>GOI Wine Sales to UB</v>
          </cell>
          <cell r="AL101">
            <v>1933</v>
          </cell>
          <cell r="AM101">
            <v>4155</v>
          </cell>
        </row>
        <row r="102">
          <cell r="A102" t="str">
            <v>Wine Adjustment</v>
          </cell>
          <cell r="B102">
            <v>90344</v>
          </cell>
          <cell r="C102">
            <v>-2772</v>
          </cell>
          <cell r="K102" t="str">
            <v>Wine Adjustment</v>
          </cell>
          <cell r="L102">
            <v>6395</v>
          </cell>
          <cell r="M102">
            <v>-13</v>
          </cell>
          <cell r="AK102" t="str">
            <v>Wine Adjustment</v>
          </cell>
          <cell r="AL102">
            <v>158876</v>
          </cell>
          <cell r="AM102">
            <v>-4155</v>
          </cell>
        </row>
        <row r="106">
          <cell r="A106" t="str">
            <v>Archers Aqua</v>
          </cell>
        </row>
        <row r="107">
          <cell r="A107" t="str">
            <v>Smirnoff Mule</v>
          </cell>
          <cell r="B107">
            <v>411.37099678456588</v>
          </cell>
          <cell r="C107">
            <v>411.37099678456588</v>
          </cell>
        </row>
        <row r="108">
          <cell r="A108" t="str">
            <v>Smirnoff Ice</v>
          </cell>
          <cell r="B108">
            <v>79233.217527537097</v>
          </cell>
          <cell r="C108">
            <v>632216.17476843984</v>
          </cell>
        </row>
        <row r="109">
          <cell r="A109" t="str">
            <v>Total RTDs</v>
          </cell>
          <cell r="B109">
            <v>79644.588524321662</v>
          </cell>
          <cell r="C109">
            <v>632627.54576522438</v>
          </cell>
        </row>
        <row r="110">
          <cell r="A110" t="str">
            <v>Smirnoff Red</v>
          </cell>
          <cell r="B110">
            <v>31119.538104741267</v>
          </cell>
          <cell r="C110">
            <v>301313.53810474131</v>
          </cell>
        </row>
        <row r="111">
          <cell r="A111" t="str">
            <v>Baileys</v>
          </cell>
          <cell r="B111">
            <v>6267.4355212592991</v>
          </cell>
          <cell r="C111">
            <v>96017.121498490582</v>
          </cell>
        </row>
        <row r="112">
          <cell r="A112" t="str">
            <v>Other Spirits</v>
          </cell>
          <cell r="B112">
            <v>2748.9357143763918</v>
          </cell>
          <cell r="C112">
            <v>38061.388235287857</v>
          </cell>
        </row>
        <row r="113">
          <cell r="A113" t="str">
            <v>Total Spirits</v>
          </cell>
          <cell r="B113">
            <v>119780.49786469861</v>
          </cell>
          <cell r="C113">
            <v>1068019.5936037442</v>
          </cell>
        </row>
        <row r="114">
          <cell r="A114" t="str">
            <v>Wines Gilbeys</v>
          </cell>
          <cell r="B114">
            <v>32512.304900490275</v>
          </cell>
          <cell r="C114">
            <v>395871.90640448092</v>
          </cell>
        </row>
        <row r="115">
          <cell r="A115" t="str">
            <v>Overall Total</v>
          </cell>
          <cell r="B115">
            <v>167923.499353041</v>
          </cell>
          <cell r="C115">
            <v>1623108.1965960772</v>
          </cell>
        </row>
        <row r="117">
          <cell r="A117" t="str">
            <v>Wine Adjustment</v>
          </cell>
          <cell r="B117">
            <v>15630.696587852111</v>
          </cell>
          <cell r="C117">
            <v>159216.69658785212</v>
          </cell>
        </row>
      </sheetData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3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GUDV-June"/>
      <sheetName val="MASTER DATA EUROS"/>
      <sheetName val="NON CORE"/>
      <sheetName val="GUDV-June Flash"/>
      <sheetName val="Volumes June"/>
      <sheetName val="June Jacq "/>
      <sheetName val="BPM 190602"/>
      <sheetName val="Sheet4"/>
      <sheetName val="LE5 summary"/>
      <sheetName val="GUDV-May"/>
      <sheetName val="GUDV-May OLD"/>
      <sheetName val="May Jacq"/>
      <sheetName val="GUDV-April CDM"/>
      <sheetName val="GUDV-April"/>
      <sheetName val="Apr Jacq"/>
      <sheetName val="GUDV-Mar New"/>
      <sheetName val="GUDV-Feb"/>
      <sheetName val="GUDV-Jan"/>
      <sheetName val="GUDV-Dec"/>
      <sheetName val="Wine adj"/>
      <sheetName val="Mar Jacq"/>
      <sheetName val="LE4volume financial impact"/>
      <sheetName val="GUDV-Mar Detail"/>
      <sheetName val="GUDV-MarCDM"/>
      <sheetName val="UB AND INTRA WINES FEB"/>
      <sheetName val="Wines rec"/>
      <sheetName val="LE3"/>
      <sheetName val="GUDV-Nov"/>
      <sheetName val="CIDER NI - Nov"/>
      <sheetName val="Gilbeys Nov"/>
      <sheetName val="GUDV-Oct"/>
      <sheetName val="GUDV-Sept"/>
      <sheetName val="GUDV- Aug"/>
      <sheetName val="Sheet1"/>
      <sheetName val="Sheet2"/>
      <sheetName val="GUDV New-Permanent"/>
      <sheetName val="Cider NI"/>
      <sheetName val="GUDV-Jan1"/>
      <sheetName val="BPM (2)"/>
      <sheetName val="P6 Estimates"/>
      <sheetName val="GUDV-Dec Summary"/>
      <sheetName val="Report format"/>
      <sheetName val="GUDV-Dec Gilbeys"/>
      <sheetName val="Report format (2)"/>
      <sheetName val="ROI"/>
      <sheetName val="GUDV-Feb (2)"/>
      <sheetName val="Report Format (3)"/>
      <sheetName val="Report Format (4)"/>
      <sheetName val="GUDV-Feb (3)"/>
      <sheetName val="GUDV-Mar"/>
      <sheetName val="Sheet3"/>
      <sheetName val="NI"/>
      <sheetName val="3c. NAM Lows"/>
      <sheetName val="5c. Non-Vz Lows"/>
      <sheetName val="4c. Vz Low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>
        <row r="6">
          <cell r="B6" t="str">
            <v>Act</v>
          </cell>
          <cell r="C6" t="str">
            <v>Bud</v>
          </cell>
          <cell r="D6" t="str">
            <v>LY</v>
          </cell>
          <cell r="E6" t="str">
            <v xml:space="preserve">v Bud </v>
          </cell>
          <cell r="F6" t="str">
            <v xml:space="preserve"> %LY</v>
          </cell>
          <cell r="H6" t="str">
            <v>Act</v>
          </cell>
          <cell r="I6" t="str">
            <v>Bud</v>
          </cell>
          <cell r="J6" t="str">
            <v>LY</v>
          </cell>
          <cell r="K6" t="str">
            <v xml:space="preserve">v Bud </v>
          </cell>
          <cell r="L6" t="str">
            <v xml:space="preserve"> %LY</v>
          </cell>
          <cell r="N6" t="str">
            <v>Act</v>
          </cell>
          <cell r="O6" t="str">
            <v>LY</v>
          </cell>
          <cell r="P6" t="str">
            <v xml:space="preserve"> %LY</v>
          </cell>
          <cell r="R6" t="str">
            <v>Bud</v>
          </cell>
          <cell r="S6" t="str">
            <v>LY</v>
          </cell>
          <cell r="T6" t="str">
            <v xml:space="preserve"> %LY</v>
          </cell>
          <cell r="V6" t="str">
            <v>Act</v>
          </cell>
          <cell r="W6" t="str">
            <v>LY</v>
          </cell>
          <cell r="X6" t="str">
            <v xml:space="preserve"> %LY</v>
          </cell>
        </row>
        <row r="7">
          <cell r="A7" t="str">
            <v>Brand</v>
          </cell>
        </row>
        <row r="9">
          <cell r="A9" t="str">
            <v>Guinness</v>
          </cell>
        </row>
        <row r="10">
          <cell r="A10" t="str">
            <v>ROI draught</v>
          </cell>
          <cell r="B10">
            <v>165778</v>
          </cell>
          <cell r="C10">
            <v>168570</v>
          </cell>
          <cell r="D10">
            <v>177526</v>
          </cell>
          <cell r="E10">
            <v>-2792</v>
          </cell>
          <cell r="F10">
            <v>0.93382377792548699</v>
          </cell>
          <cell r="H10">
            <v>318714</v>
          </cell>
          <cell r="I10">
            <v>321450</v>
          </cell>
          <cell r="J10">
            <v>330675</v>
          </cell>
          <cell r="K10">
            <v>-2736</v>
          </cell>
          <cell r="L10">
            <v>0.9638285325470628</v>
          </cell>
          <cell r="N10">
            <v>1568286</v>
          </cell>
          <cell r="O10">
            <v>1599126</v>
          </cell>
          <cell r="P10">
            <v>0.9807144652766574</v>
          </cell>
          <cell r="R10">
            <v>1887000</v>
          </cell>
          <cell r="S10">
            <v>1929801</v>
          </cell>
          <cell r="T10">
            <v>0.97782102921492942</v>
          </cell>
          <cell r="V10">
            <v>1917840</v>
          </cell>
          <cell r="W10">
            <v>1982144</v>
          </cell>
          <cell r="X10">
            <v>0.96755836104743143</v>
          </cell>
        </row>
        <row r="11">
          <cell r="A11" t="str">
            <v>ROI Packaged</v>
          </cell>
          <cell r="B11">
            <v>12950</v>
          </cell>
          <cell r="C11">
            <v>13611</v>
          </cell>
          <cell r="D11">
            <v>13026</v>
          </cell>
          <cell r="E11">
            <v>-661</v>
          </cell>
          <cell r="F11">
            <v>0.99416551512359896</v>
          </cell>
          <cell r="H11">
            <v>26160</v>
          </cell>
          <cell r="I11">
            <v>26826</v>
          </cell>
          <cell r="J11">
            <v>27830</v>
          </cell>
          <cell r="K11">
            <v>-666</v>
          </cell>
          <cell r="L11">
            <v>0.93999281351060004</v>
          </cell>
          <cell r="N11">
            <v>149040</v>
          </cell>
          <cell r="O11">
            <v>146092</v>
          </cell>
          <cell r="P11">
            <v>1.020179065246557</v>
          </cell>
          <cell r="R11">
            <v>175200</v>
          </cell>
          <cell r="S11">
            <v>173922</v>
          </cell>
          <cell r="T11">
            <v>1.007348121571739</v>
          </cell>
          <cell r="V11">
            <v>172252</v>
          </cell>
          <cell r="W11">
            <v>176374</v>
          </cell>
          <cell r="X11">
            <v>0.97662920838672362</v>
          </cell>
        </row>
        <row r="12">
          <cell r="A12" t="str">
            <v>NI Draught</v>
          </cell>
          <cell r="B12">
            <v>14052</v>
          </cell>
          <cell r="C12">
            <v>13642</v>
          </cell>
          <cell r="D12">
            <v>14671</v>
          </cell>
          <cell r="E12">
            <v>410</v>
          </cell>
          <cell r="F12">
            <v>0.95780792038715834</v>
          </cell>
          <cell r="H12">
            <v>25986</v>
          </cell>
          <cell r="I12">
            <v>25576</v>
          </cell>
          <cell r="J12">
            <v>25128</v>
          </cell>
          <cell r="K12">
            <v>410</v>
          </cell>
          <cell r="L12">
            <v>1.03414517669532</v>
          </cell>
          <cell r="N12">
            <v>136012</v>
          </cell>
          <cell r="O12">
            <v>147091</v>
          </cell>
          <cell r="P12">
            <v>0.92467928017349799</v>
          </cell>
          <cell r="R12">
            <v>161998</v>
          </cell>
          <cell r="S12">
            <v>172219</v>
          </cell>
          <cell r="T12">
            <v>0.94065114766663371</v>
          </cell>
          <cell r="V12">
            <v>173077</v>
          </cell>
          <cell r="W12">
            <v>182797</v>
          </cell>
          <cell r="X12">
            <v>0.94682626082484944</v>
          </cell>
        </row>
        <row r="13">
          <cell r="A13" t="str">
            <v>NI Packaged</v>
          </cell>
          <cell r="B13">
            <v>3254</v>
          </cell>
          <cell r="C13">
            <v>3843</v>
          </cell>
          <cell r="D13">
            <v>2791</v>
          </cell>
          <cell r="E13">
            <v>-589</v>
          </cell>
          <cell r="F13">
            <v>1.1658903618774632</v>
          </cell>
          <cell r="H13">
            <v>6412</v>
          </cell>
          <cell r="I13">
            <v>7001</v>
          </cell>
          <cell r="J13">
            <v>7773</v>
          </cell>
          <cell r="K13">
            <v>-589</v>
          </cell>
          <cell r="L13">
            <v>0.8249067284188859</v>
          </cell>
          <cell r="N13">
            <v>49592</v>
          </cell>
          <cell r="O13">
            <v>46438</v>
          </cell>
          <cell r="P13">
            <v>1.0679185150092596</v>
          </cell>
          <cell r="R13">
            <v>56004</v>
          </cell>
          <cell r="S13">
            <v>54211</v>
          </cell>
          <cell r="T13">
            <v>1.0330744682813451</v>
          </cell>
          <cell r="V13">
            <v>52850</v>
          </cell>
          <cell r="W13">
            <v>55654</v>
          </cell>
          <cell r="X13">
            <v>0.94961727818305963</v>
          </cell>
        </row>
        <row r="14">
          <cell r="A14" t="str">
            <v>Total</v>
          </cell>
          <cell r="B14">
            <v>196034</v>
          </cell>
          <cell r="C14">
            <v>199666</v>
          </cell>
          <cell r="D14">
            <v>208014</v>
          </cell>
          <cell r="E14">
            <v>-3632</v>
          </cell>
          <cell r="F14">
            <v>0.94240772255713556</v>
          </cell>
          <cell r="H14">
            <v>377272</v>
          </cell>
          <cell r="I14">
            <v>380853</v>
          </cell>
          <cell r="J14">
            <v>391406</v>
          </cell>
          <cell r="K14">
            <v>-3581</v>
          </cell>
          <cell r="L14">
            <v>0.9638891585719177</v>
          </cell>
          <cell r="N14">
            <v>1902930</v>
          </cell>
          <cell r="O14">
            <v>1938747</v>
          </cell>
          <cell r="P14">
            <v>0.98152569675156165</v>
          </cell>
          <cell r="R14">
            <v>2280202</v>
          </cell>
          <cell r="S14">
            <v>2330153</v>
          </cell>
          <cell r="T14">
            <v>0.97856321022696791</v>
          </cell>
          <cell r="V14">
            <v>2316019</v>
          </cell>
          <cell r="W14">
            <v>2396969</v>
          </cell>
          <cell r="X14">
            <v>0.9662281823419494</v>
          </cell>
        </row>
        <row r="16">
          <cell r="A16" t="str">
            <v>Smithwicks</v>
          </cell>
        </row>
        <row r="17">
          <cell r="A17" t="str">
            <v>ROI draught</v>
          </cell>
          <cell r="B17">
            <v>38630</v>
          </cell>
          <cell r="C17">
            <v>40296</v>
          </cell>
          <cell r="D17">
            <v>40968</v>
          </cell>
          <cell r="E17">
            <v>-1666</v>
          </cell>
          <cell r="F17">
            <v>0.94293106815075178</v>
          </cell>
          <cell r="H17">
            <v>76845</v>
          </cell>
          <cell r="I17">
            <v>78512</v>
          </cell>
          <cell r="J17">
            <v>79314</v>
          </cell>
          <cell r="K17">
            <v>-1667</v>
          </cell>
          <cell r="L17">
            <v>0.96887056509569558</v>
          </cell>
          <cell r="N17">
            <v>306155</v>
          </cell>
          <cell r="O17">
            <v>304021</v>
          </cell>
          <cell r="P17">
            <v>1.0070192519595687</v>
          </cell>
          <cell r="R17">
            <v>383000</v>
          </cell>
          <cell r="S17">
            <v>383335</v>
          </cell>
          <cell r="T17">
            <v>0.99912609075612713</v>
          </cell>
          <cell r="V17">
            <v>380866</v>
          </cell>
          <cell r="W17">
            <v>383827</v>
          </cell>
          <cell r="X17">
            <v>0.99228558699622482</v>
          </cell>
        </row>
        <row r="18">
          <cell r="A18" t="str">
            <v>ROI Packaged</v>
          </cell>
          <cell r="B18">
            <v>3058</v>
          </cell>
          <cell r="C18">
            <v>2994</v>
          </cell>
          <cell r="D18">
            <v>2955</v>
          </cell>
          <cell r="E18">
            <v>64</v>
          </cell>
          <cell r="F18">
            <v>1.0348561759729273</v>
          </cell>
          <cell r="H18">
            <v>5714</v>
          </cell>
          <cell r="I18">
            <v>5659</v>
          </cell>
          <cell r="J18">
            <v>6415</v>
          </cell>
          <cell r="K18">
            <v>55</v>
          </cell>
          <cell r="L18">
            <v>0.89072486360093528</v>
          </cell>
          <cell r="N18">
            <v>26283</v>
          </cell>
          <cell r="O18">
            <v>25287</v>
          </cell>
          <cell r="P18">
            <v>1.0393878277375728</v>
          </cell>
          <cell r="R18">
            <v>31997</v>
          </cell>
          <cell r="S18">
            <v>31702</v>
          </cell>
          <cell r="T18">
            <v>1.0093054065989528</v>
          </cell>
          <cell r="V18">
            <v>31000</v>
          </cell>
          <cell r="W18">
            <v>34094</v>
          </cell>
          <cell r="X18">
            <v>0.90925089458555752</v>
          </cell>
        </row>
        <row r="19">
          <cell r="A19" t="str">
            <v>NI Draught</v>
          </cell>
          <cell r="B19">
            <v>3798</v>
          </cell>
          <cell r="C19">
            <v>2989</v>
          </cell>
          <cell r="D19">
            <v>3964</v>
          </cell>
          <cell r="E19">
            <v>809</v>
          </cell>
          <cell r="F19">
            <v>0.95812310797174571</v>
          </cell>
          <cell r="H19">
            <v>6916</v>
          </cell>
          <cell r="I19">
            <v>6107</v>
          </cell>
          <cell r="J19">
            <v>6907</v>
          </cell>
          <cell r="K19">
            <v>809</v>
          </cell>
          <cell r="L19">
            <v>1.0013030259157376</v>
          </cell>
          <cell r="N19">
            <v>29084</v>
          </cell>
          <cell r="O19">
            <v>34246</v>
          </cell>
          <cell r="P19">
            <v>0.8492670676867371</v>
          </cell>
          <cell r="R19">
            <v>36000</v>
          </cell>
          <cell r="S19">
            <v>41153</v>
          </cell>
          <cell r="T19">
            <v>0.8747843413602896</v>
          </cell>
          <cell r="V19">
            <v>41162</v>
          </cell>
          <cell r="W19">
            <v>43429</v>
          </cell>
          <cell r="X19">
            <v>0.94779985723825089</v>
          </cell>
        </row>
        <row r="20">
          <cell r="A20" t="str">
            <v>NI Packaged</v>
          </cell>
          <cell r="B20">
            <v>841</v>
          </cell>
          <cell r="C20">
            <v>610</v>
          </cell>
          <cell r="D20">
            <v>1072</v>
          </cell>
          <cell r="E20">
            <v>231</v>
          </cell>
          <cell r="F20">
            <v>0.78451492537313428</v>
          </cell>
          <cell r="H20">
            <v>1413</v>
          </cell>
          <cell r="I20">
            <v>1182</v>
          </cell>
          <cell r="J20">
            <v>1812</v>
          </cell>
          <cell r="K20">
            <v>231</v>
          </cell>
          <cell r="L20">
            <v>0.7798013245033113</v>
          </cell>
          <cell r="N20">
            <v>7592</v>
          </cell>
          <cell r="O20">
            <v>7820</v>
          </cell>
          <cell r="P20">
            <v>0.970843989769821</v>
          </cell>
          <cell r="R20">
            <v>9005</v>
          </cell>
          <cell r="S20">
            <v>9632</v>
          </cell>
          <cell r="T20">
            <v>0.93490448504983392</v>
          </cell>
          <cell r="V20">
            <v>9233</v>
          </cell>
          <cell r="W20">
            <v>10657</v>
          </cell>
          <cell r="X20">
            <v>0.8663789058834569</v>
          </cell>
        </row>
        <row r="21">
          <cell r="A21" t="str">
            <v>Total</v>
          </cell>
          <cell r="B21">
            <v>46327</v>
          </cell>
          <cell r="C21">
            <v>46889</v>
          </cell>
          <cell r="D21">
            <v>48959</v>
          </cell>
          <cell r="E21">
            <v>-562</v>
          </cell>
          <cell r="F21">
            <v>0.9462407320410956</v>
          </cell>
          <cell r="H21">
            <v>90888</v>
          </cell>
          <cell r="I21">
            <v>91460</v>
          </cell>
          <cell r="J21">
            <v>94448</v>
          </cell>
          <cell r="K21">
            <v>-572</v>
          </cell>
          <cell r="L21">
            <v>0.96230730137218368</v>
          </cell>
          <cell r="N21">
            <v>369114</v>
          </cell>
          <cell r="O21">
            <v>371374</v>
          </cell>
          <cell r="P21">
            <v>0.99391449051360625</v>
          </cell>
          <cell r="R21">
            <v>460002</v>
          </cell>
          <cell r="S21">
            <v>465822</v>
          </cell>
          <cell r="T21">
            <v>0.98750595721112355</v>
          </cell>
          <cell r="V21">
            <v>462261</v>
          </cell>
          <cell r="W21">
            <v>472007</v>
          </cell>
          <cell r="X21">
            <v>0.97935200113557641</v>
          </cell>
        </row>
        <row r="23">
          <cell r="A23" t="str">
            <v>Harp</v>
          </cell>
        </row>
        <row r="24">
          <cell r="A24" t="str">
            <v>ROI draught</v>
          </cell>
          <cell r="B24">
            <v>7494</v>
          </cell>
          <cell r="C24">
            <v>7804</v>
          </cell>
          <cell r="D24">
            <v>8563</v>
          </cell>
          <cell r="E24">
            <v>-310</v>
          </cell>
          <cell r="F24">
            <v>0.87516057456498886</v>
          </cell>
          <cell r="H24">
            <v>16290</v>
          </cell>
          <cell r="I24">
            <v>16599</v>
          </cell>
          <cell r="J24">
            <v>19678</v>
          </cell>
          <cell r="K24">
            <v>-309</v>
          </cell>
          <cell r="L24">
            <v>0.82782803130399429</v>
          </cell>
          <cell r="N24">
            <v>52710</v>
          </cell>
          <cell r="O24">
            <v>55160</v>
          </cell>
          <cell r="P24">
            <v>0.95558375634517767</v>
          </cell>
          <cell r="R24">
            <v>69000</v>
          </cell>
          <cell r="S24">
            <v>74838</v>
          </cell>
          <cell r="T24">
            <v>0.92199150164355004</v>
          </cell>
          <cell r="V24">
            <v>71450</v>
          </cell>
          <cell r="W24">
            <v>85679</v>
          </cell>
          <cell r="X24">
            <v>0.83392663313063875</v>
          </cell>
        </row>
        <row r="25">
          <cell r="A25" t="str">
            <v>ROI Packaged</v>
          </cell>
          <cell r="B25">
            <v>5261</v>
          </cell>
          <cell r="C25">
            <v>5182</v>
          </cell>
          <cell r="D25">
            <v>5064</v>
          </cell>
          <cell r="E25">
            <v>79</v>
          </cell>
          <cell r="F25">
            <v>1.0389020537124802</v>
          </cell>
          <cell r="H25">
            <v>10219</v>
          </cell>
          <cell r="I25">
            <v>10150</v>
          </cell>
          <cell r="J25">
            <v>11590</v>
          </cell>
          <cell r="K25">
            <v>69</v>
          </cell>
          <cell r="L25">
            <v>0.88170836928386542</v>
          </cell>
          <cell r="N25">
            <v>45881</v>
          </cell>
          <cell r="O25">
            <v>42918</v>
          </cell>
          <cell r="P25">
            <v>1.0690386318094971</v>
          </cell>
          <cell r="R25">
            <v>56100</v>
          </cell>
          <cell r="S25">
            <v>54508</v>
          </cell>
          <cell r="T25">
            <v>1.0292067219490717</v>
          </cell>
          <cell r="V25">
            <v>53137</v>
          </cell>
          <cell r="W25">
            <v>56635</v>
          </cell>
          <cell r="X25">
            <v>0.93823607309967338</v>
          </cell>
        </row>
        <row r="26">
          <cell r="A26" t="str">
            <v>NI Draught</v>
          </cell>
          <cell r="B26">
            <v>14529</v>
          </cell>
          <cell r="C26">
            <v>13074</v>
          </cell>
          <cell r="D26">
            <v>14753</v>
          </cell>
          <cell r="E26">
            <v>1455</v>
          </cell>
          <cell r="F26">
            <v>0.9848166474615333</v>
          </cell>
          <cell r="H26">
            <v>26713</v>
          </cell>
          <cell r="I26">
            <v>25258</v>
          </cell>
          <cell r="J26">
            <v>25321</v>
          </cell>
          <cell r="K26">
            <v>1455</v>
          </cell>
          <cell r="L26">
            <v>1.0549741321432802</v>
          </cell>
          <cell r="N26">
            <v>129287</v>
          </cell>
          <cell r="O26">
            <v>134121</v>
          </cell>
          <cell r="P26">
            <v>0.96395791859589475</v>
          </cell>
          <cell r="R26">
            <v>156000</v>
          </cell>
          <cell r="S26">
            <v>159442</v>
          </cell>
          <cell r="T26">
            <v>0.97841221259141253</v>
          </cell>
          <cell r="V26">
            <v>160834</v>
          </cell>
          <cell r="W26">
            <v>164632</v>
          </cell>
          <cell r="X26">
            <v>0.97693036590699256</v>
          </cell>
        </row>
        <row r="27">
          <cell r="A27" t="str">
            <v>NI Packaged</v>
          </cell>
          <cell r="B27">
            <v>10911</v>
          </cell>
          <cell r="C27">
            <v>10129</v>
          </cell>
          <cell r="D27">
            <v>7732</v>
          </cell>
          <cell r="E27">
            <v>782</v>
          </cell>
          <cell r="F27">
            <v>1.4111484738748059</v>
          </cell>
          <cell r="H27">
            <v>18550</v>
          </cell>
          <cell r="I27">
            <v>17768</v>
          </cell>
          <cell r="J27">
            <v>20023</v>
          </cell>
          <cell r="K27">
            <v>782</v>
          </cell>
          <cell r="L27">
            <v>0.92643460020975876</v>
          </cell>
          <cell r="N27">
            <v>127455</v>
          </cell>
          <cell r="O27">
            <v>127563</v>
          </cell>
          <cell r="P27">
            <v>0.99915335951647422</v>
          </cell>
          <cell r="R27">
            <v>146005</v>
          </cell>
          <cell r="S27">
            <v>147586</v>
          </cell>
          <cell r="T27">
            <v>0.98928760180504927</v>
          </cell>
          <cell r="V27">
            <v>146113</v>
          </cell>
          <cell r="W27">
            <v>153196</v>
          </cell>
          <cell r="X27">
            <v>0.95376511136060993</v>
          </cell>
        </row>
        <row r="28">
          <cell r="A28" t="str">
            <v>Total</v>
          </cell>
          <cell r="B28">
            <v>38195</v>
          </cell>
          <cell r="C28">
            <v>36189</v>
          </cell>
          <cell r="D28">
            <v>36112</v>
          </cell>
          <cell r="E28">
            <v>2006</v>
          </cell>
          <cell r="F28">
            <v>1.057681657066903</v>
          </cell>
          <cell r="H28">
            <v>71772</v>
          </cell>
          <cell r="I28">
            <v>69775</v>
          </cell>
          <cell r="J28">
            <v>76612</v>
          </cell>
          <cell r="K28">
            <v>1997</v>
          </cell>
          <cell r="L28">
            <v>0.93682451835221636</v>
          </cell>
          <cell r="N28">
            <v>355333</v>
          </cell>
          <cell r="O28">
            <v>359762</v>
          </cell>
          <cell r="P28">
            <v>0.98768908333842931</v>
          </cell>
          <cell r="R28">
            <v>427105</v>
          </cell>
          <cell r="S28">
            <v>436374</v>
          </cell>
          <cell r="T28">
            <v>0.97875904613932085</v>
          </cell>
          <cell r="V28">
            <v>431534</v>
          </cell>
          <cell r="W28">
            <v>460142</v>
          </cell>
          <cell r="X28">
            <v>0.93782788791286165</v>
          </cell>
        </row>
        <row r="30">
          <cell r="A30" t="str">
            <v>Carlsberg</v>
          </cell>
        </row>
        <row r="31">
          <cell r="A31" t="str">
            <v>ROI draught</v>
          </cell>
          <cell r="B31">
            <v>43484</v>
          </cell>
          <cell r="C31">
            <v>39237</v>
          </cell>
          <cell r="D31">
            <v>38469</v>
          </cell>
          <cell r="E31">
            <v>4247</v>
          </cell>
          <cell r="F31">
            <v>1.1303647092464062</v>
          </cell>
          <cell r="H31">
            <v>84586</v>
          </cell>
          <cell r="I31">
            <v>80326</v>
          </cell>
          <cell r="J31">
            <v>84197</v>
          </cell>
          <cell r="K31">
            <v>4260</v>
          </cell>
          <cell r="L31">
            <v>1.0046201171063103</v>
          </cell>
          <cell r="N31">
            <v>327414</v>
          </cell>
          <cell r="O31">
            <v>323622</v>
          </cell>
          <cell r="P31">
            <v>1.0117173739733392</v>
          </cell>
          <cell r="R31">
            <v>412000</v>
          </cell>
          <cell r="S31">
            <v>407819</v>
          </cell>
          <cell r="T31">
            <v>1.0102520971313254</v>
          </cell>
          <cell r="V31">
            <v>408208</v>
          </cell>
          <cell r="W31">
            <v>415271</v>
          </cell>
          <cell r="X31">
            <v>0.98299182943186503</v>
          </cell>
        </row>
        <row r="32">
          <cell r="A32" t="str">
            <v>ROI Packaged</v>
          </cell>
          <cell r="B32">
            <v>5059</v>
          </cell>
          <cell r="C32">
            <v>4478</v>
          </cell>
          <cell r="D32">
            <v>4284</v>
          </cell>
          <cell r="E32">
            <v>581</v>
          </cell>
          <cell r="F32">
            <v>1.180905695611578</v>
          </cell>
          <cell r="H32">
            <v>9511</v>
          </cell>
          <cell r="I32">
            <v>8920</v>
          </cell>
          <cell r="J32">
            <v>9381</v>
          </cell>
          <cell r="K32">
            <v>591</v>
          </cell>
          <cell r="L32">
            <v>1.013857797676154</v>
          </cell>
          <cell r="N32">
            <v>44988</v>
          </cell>
          <cell r="O32">
            <v>42071</v>
          </cell>
          <cell r="P32">
            <v>1.0693351714958048</v>
          </cell>
          <cell r="R32">
            <v>54499</v>
          </cell>
          <cell r="S32">
            <v>51452</v>
          </cell>
          <cell r="T32">
            <v>1.0592202441110161</v>
          </cell>
          <cell r="V32">
            <v>51582</v>
          </cell>
          <cell r="W32">
            <v>52268</v>
          </cell>
          <cell r="X32">
            <v>0.98687533481288747</v>
          </cell>
        </row>
        <row r="33">
          <cell r="A33" t="str">
            <v>NI Draught</v>
          </cell>
          <cell r="B33">
            <v>7069</v>
          </cell>
          <cell r="C33">
            <v>5839</v>
          </cell>
          <cell r="D33">
            <v>6583</v>
          </cell>
          <cell r="E33">
            <v>1230</v>
          </cell>
          <cell r="F33">
            <v>1.073826522861917</v>
          </cell>
          <cell r="H33">
            <v>12838</v>
          </cell>
          <cell r="I33">
            <v>11608</v>
          </cell>
          <cell r="J33">
            <v>11430</v>
          </cell>
          <cell r="K33">
            <v>1230</v>
          </cell>
          <cell r="L33">
            <v>1.1231846019247593</v>
          </cell>
          <cell r="N33">
            <v>57162</v>
          </cell>
          <cell r="O33">
            <v>60239</v>
          </cell>
          <cell r="P33">
            <v>0.94892013479639437</v>
          </cell>
          <cell r="R33">
            <v>70000</v>
          </cell>
          <cell r="S33">
            <v>71669</v>
          </cell>
          <cell r="T33">
            <v>0.97671238610835931</v>
          </cell>
          <cell r="V33">
            <v>73077</v>
          </cell>
          <cell r="W33">
            <v>74032</v>
          </cell>
          <cell r="X33">
            <v>0.98710017289820617</v>
          </cell>
        </row>
        <row r="34">
          <cell r="A34" t="str">
            <v>NI Packaged</v>
          </cell>
          <cell r="B34">
            <v>2723</v>
          </cell>
          <cell r="C34">
            <v>1931</v>
          </cell>
          <cell r="D34">
            <v>1512</v>
          </cell>
          <cell r="E34">
            <v>792</v>
          </cell>
          <cell r="F34">
            <v>1.8009259259259258</v>
          </cell>
          <cell r="H34">
            <v>4502</v>
          </cell>
          <cell r="I34">
            <v>3705</v>
          </cell>
          <cell r="J34">
            <v>4240</v>
          </cell>
          <cell r="K34">
            <v>797</v>
          </cell>
          <cell r="L34">
            <v>1.0617924528301887</v>
          </cell>
          <cell r="N34">
            <v>24499</v>
          </cell>
          <cell r="O34">
            <v>24435</v>
          </cell>
          <cell r="P34">
            <v>1.0026191937794147</v>
          </cell>
          <cell r="R34">
            <v>29001</v>
          </cell>
          <cell r="S34">
            <v>28675</v>
          </cell>
          <cell r="T34">
            <v>1.0113687881429816</v>
          </cell>
          <cell r="V34">
            <v>28937</v>
          </cell>
          <cell r="W34">
            <v>31060</v>
          </cell>
          <cell r="X34">
            <v>0.93164842240824208</v>
          </cell>
        </row>
        <row r="35">
          <cell r="A35" t="str">
            <v>Total</v>
          </cell>
          <cell r="B35">
            <v>58335</v>
          </cell>
          <cell r="C35">
            <v>51485</v>
          </cell>
          <cell r="D35">
            <v>50848</v>
          </cell>
          <cell r="E35">
            <v>6850</v>
          </cell>
          <cell r="F35">
            <v>1.1472427627438642</v>
          </cell>
          <cell r="H35">
            <v>111437</v>
          </cell>
          <cell r="I35">
            <v>104559</v>
          </cell>
          <cell r="J35">
            <v>109248</v>
          </cell>
          <cell r="K35">
            <v>6878</v>
          </cell>
          <cell r="L35">
            <v>1.0200369800820153</v>
          </cell>
          <cell r="N35">
            <v>454063</v>
          </cell>
          <cell r="O35">
            <v>450367</v>
          </cell>
          <cell r="P35">
            <v>1.0082066403621934</v>
          </cell>
          <cell r="R35">
            <v>565500</v>
          </cell>
          <cell r="S35">
            <v>559615</v>
          </cell>
          <cell r="T35">
            <v>1.0105161584303495</v>
          </cell>
          <cell r="V35">
            <v>561804</v>
          </cell>
          <cell r="W35">
            <v>572631</v>
          </cell>
          <cell r="X35">
            <v>0.98109253603105662</v>
          </cell>
        </row>
        <row r="37">
          <cell r="A37" t="str">
            <v>Budweiser</v>
          </cell>
        </row>
        <row r="38">
          <cell r="A38" t="str">
            <v>ROI draught</v>
          </cell>
          <cell r="B38">
            <v>63332</v>
          </cell>
          <cell r="C38">
            <v>55722</v>
          </cell>
          <cell r="D38">
            <v>53273</v>
          </cell>
          <cell r="E38">
            <v>7610</v>
          </cell>
          <cell r="F38">
            <v>1.1888198524580933</v>
          </cell>
          <cell r="H38">
            <v>123190</v>
          </cell>
          <cell r="I38">
            <v>115584</v>
          </cell>
          <cell r="J38">
            <v>116237</v>
          </cell>
          <cell r="K38">
            <v>7606</v>
          </cell>
          <cell r="L38">
            <v>1.0598174419504978</v>
          </cell>
          <cell r="N38">
            <v>499810</v>
          </cell>
          <cell r="O38">
            <v>482871</v>
          </cell>
          <cell r="P38">
            <v>1.0350797625038572</v>
          </cell>
          <cell r="R38">
            <v>623000</v>
          </cell>
          <cell r="S38">
            <v>599108</v>
          </cell>
          <cell r="T38">
            <v>1.0398792872069811</v>
          </cell>
          <cell r="V38">
            <v>606061</v>
          </cell>
          <cell r="W38">
            <v>577822</v>
          </cell>
          <cell r="X38">
            <v>1.0488714517619613</v>
          </cell>
        </row>
        <row r="39">
          <cell r="A39" t="str">
            <v>ROI Packaged</v>
          </cell>
          <cell r="B39">
            <v>34141</v>
          </cell>
          <cell r="C39">
            <v>34073</v>
          </cell>
          <cell r="D39">
            <v>33085</v>
          </cell>
          <cell r="E39">
            <v>68</v>
          </cell>
          <cell r="F39">
            <v>1.0319177875170016</v>
          </cell>
          <cell r="H39">
            <v>66559</v>
          </cell>
          <cell r="I39">
            <v>66563</v>
          </cell>
          <cell r="J39">
            <v>71065</v>
          </cell>
          <cell r="K39">
            <v>-4</v>
          </cell>
          <cell r="L39">
            <v>0.93659325969183138</v>
          </cell>
          <cell r="N39">
            <v>303843</v>
          </cell>
          <cell r="O39">
            <v>287073</v>
          </cell>
          <cell r="P39">
            <v>1.0584171970195735</v>
          </cell>
          <cell r="R39">
            <v>370402</v>
          </cell>
          <cell r="S39">
            <v>358138</v>
          </cell>
          <cell r="T39">
            <v>1.0342437831227069</v>
          </cell>
          <cell r="V39">
            <v>353632</v>
          </cell>
          <cell r="W39">
            <v>367109</v>
          </cell>
          <cell r="X39">
            <v>0.96328883247209962</v>
          </cell>
        </row>
        <row r="40">
          <cell r="A40" t="str">
            <v>NI Draught</v>
          </cell>
          <cell r="B40">
            <v>2713</v>
          </cell>
          <cell r="C40">
            <v>2443</v>
          </cell>
          <cell r="D40">
            <v>2549</v>
          </cell>
          <cell r="E40">
            <v>270</v>
          </cell>
          <cell r="F40">
            <v>1.0643389564535113</v>
          </cell>
          <cell r="H40">
            <v>4838</v>
          </cell>
          <cell r="I40">
            <v>4568</v>
          </cell>
          <cell r="J40">
            <v>4342</v>
          </cell>
          <cell r="K40">
            <v>270</v>
          </cell>
          <cell r="L40">
            <v>1.1142330723169047</v>
          </cell>
          <cell r="N40">
            <v>24162</v>
          </cell>
          <cell r="O40">
            <v>23788</v>
          </cell>
          <cell r="P40">
            <v>1.015722212880444</v>
          </cell>
          <cell r="R40">
            <v>29000</v>
          </cell>
          <cell r="S40">
            <v>28130</v>
          </cell>
          <cell r="T40">
            <v>1.0309278350515463</v>
          </cell>
          <cell r="V40">
            <v>28626</v>
          </cell>
          <cell r="W40">
            <v>28717</v>
          </cell>
          <cell r="X40">
            <v>0.99683114531462202</v>
          </cell>
        </row>
        <row r="41">
          <cell r="A41" t="str">
            <v>NI Packaged</v>
          </cell>
          <cell r="B41">
            <v>970</v>
          </cell>
          <cell r="C41">
            <v>1088</v>
          </cell>
          <cell r="D41">
            <v>1082</v>
          </cell>
          <cell r="E41">
            <v>-118</v>
          </cell>
          <cell r="F41">
            <v>0.89648798521256934</v>
          </cell>
          <cell r="H41">
            <v>1774</v>
          </cell>
          <cell r="I41">
            <v>1892</v>
          </cell>
          <cell r="J41">
            <v>1920</v>
          </cell>
          <cell r="K41">
            <v>-118</v>
          </cell>
          <cell r="L41">
            <v>0.92395833333333333</v>
          </cell>
          <cell r="N41">
            <v>11223</v>
          </cell>
          <cell r="O41">
            <v>9904</v>
          </cell>
          <cell r="P41">
            <v>1.1331785137318255</v>
          </cell>
          <cell r="R41">
            <v>12997</v>
          </cell>
          <cell r="S41">
            <v>11824</v>
          </cell>
          <cell r="T41">
            <v>1.0992050067658998</v>
          </cell>
          <cell r="V41">
            <v>11678</v>
          </cell>
          <cell r="W41">
            <v>11296</v>
          </cell>
          <cell r="X41">
            <v>1.0338172804532577</v>
          </cell>
        </row>
        <row r="42">
          <cell r="A42" t="str">
            <v>Total</v>
          </cell>
          <cell r="B42">
            <v>101156</v>
          </cell>
          <cell r="C42">
            <v>93326</v>
          </cell>
          <cell r="D42">
            <v>89989</v>
          </cell>
          <cell r="E42">
            <v>7830</v>
          </cell>
          <cell r="F42">
            <v>1.1240929446932404</v>
          </cell>
          <cell r="H42">
            <v>196361</v>
          </cell>
          <cell r="I42">
            <v>188607</v>
          </cell>
          <cell r="J42">
            <v>193564</v>
          </cell>
          <cell r="K42">
            <v>7754</v>
          </cell>
          <cell r="L42">
            <v>1.01445000103325</v>
          </cell>
          <cell r="N42">
            <v>839038</v>
          </cell>
          <cell r="O42">
            <v>803636</v>
          </cell>
          <cell r="P42">
            <v>1.0440522823765983</v>
          </cell>
          <cell r="R42">
            <v>1035399</v>
          </cell>
          <cell r="S42">
            <v>997200</v>
          </cell>
          <cell r="T42">
            <v>1.0383062575210589</v>
          </cell>
          <cell r="V42">
            <v>999997</v>
          </cell>
          <cell r="W42">
            <v>984944</v>
          </cell>
          <cell r="X42">
            <v>1.0152831023895774</v>
          </cell>
        </row>
        <row r="44">
          <cell r="A44" t="str">
            <v>Cashels</v>
          </cell>
        </row>
        <row r="45">
          <cell r="A45" t="str">
            <v>ROI draught</v>
          </cell>
          <cell r="B45">
            <v>1312</v>
          </cell>
          <cell r="C45">
            <v>2273</v>
          </cell>
          <cell r="D45">
            <v>1963</v>
          </cell>
          <cell r="E45">
            <v>-961</v>
          </cell>
          <cell r="F45">
            <v>0.66836474783494648</v>
          </cell>
          <cell r="H45">
            <v>2753</v>
          </cell>
          <cell r="I45">
            <v>3706</v>
          </cell>
          <cell r="J45">
            <v>3209</v>
          </cell>
          <cell r="K45">
            <v>-953</v>
          </cell>
          <cell r="L45">
            <v>0.85789965721408534</v>
          </cell>
          <cell r="N45">
            <v>19747</v>
          </cell>
          <cell r="O45">
            <v>11449</v>
          </cell>
          <cell r="P45">
            <v>1.724779456721111</v>
          </cell>
          <cell r="R45">
            <v>22500</v>
          </cell>
          <cell r="S45">
            <v>14658</v>
          </cell>
          <cell r="T45">
            <v>1.5349979533360623</v>
          </cell>
          <cell r="V45">
            <v>14202</v>
          </cell>
          <cell r="W45">
            <v>9459</v>
          </cell>
          <cell r="X45">
            <v>1.5014272121788772</v>
          </cell>
        </row>
        <row r="46">
          <cell r="A46" t="str">
            <v>ROI Packaged</v>
          </cell>
          <cell r="B46">
            <v>538</v>
          </cell>
          <cell r="C46">
            <v>332</v>
          </cell>
          <cell r="D46">
            <v>436</v>
          </cell>
          <cell r="E46">
            <v>206</v>
          </cell>
          <cell r="F46">
            <v>1.2339449541284404</v>
          </cell>
          <cell r="H46">
            <v>869</v>
          </cell>
          <cell r="I46">
            <v>620</v>
          </cell>
          <cell r="J46">
            <v>900</v>
          </cell>
          <cell r="K46">
            <v>249</v>
          </cell>
          <cell r="L46">
            <v>0.9655555555555555</v>
          </cell>
          <cell r="N46">
            <v>3631</v>
          </cell>
          <cell r="O46">
            <v>3422</v>
          </cell>
          <cell r="P46">
            <v>1.0610753945061369</v>
          </cell>
          <cell r="R46">
            <v>4500</v>
          </cell>
          <cell r="S46">
            <v>4322</v>
          </cell>
          <cell r="T46">
            <v>1.041184636742249</v>
          </cell>
          <cell r="V46">
            <v>4291</v>
          </cell>
          <cell r="W46">
            <v>2123</v>
          </cell>
          <cell r="X46">
            <v>2.0211964201601509</v>
          </cell>
        </row>
        <row r="47">
          <cell r="A47" t="str">
            <v>NI Draught</v>
          </cell>
          <cell r="B47">
            <v>0</v>
          </cell>
          <cell r="C47">
            <v>0</v>
          </cell>
          <cell r="D47">
            <v>0</v>
          </cell>
          <cell r="E47">
            <v>0</v>
          </cell>
          <cell r="F47">
            <v>0</v>
          </cell>
          <cell r="H47">
            <v>0</v>
          </cell>
          <cell r="I47">
            <v>0</v>
          </cell>
          <cell r="J47">
            <v>0</v>
          </cell>
          <cell r="K47">
            <v>0</v>
          </cell>
          <cell r="L47">
            <v>0</v>
          </cell>
          <cell r="N47">
            <v>0</v>
          </cell>
          <cell r="O47">
            <v>0</v>
          </cell>
          <cell r="P47">
            <v>0</v>
          </cell>
          <cell r="R47">
            <v>0</v>
          </cell>
          <cell r="S47">
            <v>0</v>
          </cell>
          <cell r="T47">
            <v>0</v>
          </cell>
          <cell r="V47">
            <v>0</v>
          </cell>
          <cell r="W47">
            <v>0</v>
          </cell>
          <cell r="X47">
            <v>0</v>
          </cell>
        </row>
        <row r="48">
          <cell r="A48" t="str">
            <v>NI Packaged</v>
          </cell>
          <cell r="B48">
            <v>0</v>
          </cell>
          <cell r="C48">
            <v>0</v>
          </cell>
          <cell r="D48">
            <v>0</v>
          </cell>
          <cell r="E48">
            <v>0</v>
          </cell>
          <cell r="F48">
            <v>0</v>
          </cell>
          <cell r="H48">
            <v>0</v>
          </cell>
          <cell r="I48">
            <v>0</v>
          </cell>
          <cell r="J48">
            <v>0</v>
          </cell>
          <cell r="K48">
            <v>0</v>
          </cell>
          <cell r="L48">
            <v>0</v>
          </cell>
          <cell r="N48">
            <v>0</v>
          </cell>
          <cell r="O48">
            <v>0</v>
          </cell>
          <cell r="P48">
            <v>0</v>
          </cell>
          <cell r="R48">
            <v>0</v>
          </cell>
          <cell r="S48">
            <v>0</v>
          </cell>
          <cell r="T48">
            <v>0</v>
          </cell>
          <cell r="V48">
            <v>0</v>
          </cell>
          <cell r="W48">
            <v>0</v>
          </cell>
          <cell r="X48">
            <v>0</v>
          </cell>
        </row>
        <row r="49">
          <cell r="A49" t="str">
            <v>Total</v>
          </cell>
          <cell r="B49">
            <v>1850</v>
          </cell>
          <cell r="C49">
            <v>2605</v>
          </cell>
          <cell r="D49">
            <v>2399</v>
          </cell>
          <cell r="E49">
            <v>-755</v>
          </cell>
          <cell r="F49">
            <v>0.77115464776990417</v>
          </cell>
          <cell r="H49">
            <v>3622</v>
          </cell>
          <cell r="I49">
            <v>4326</v>
          </cell>
          <cell r="J49">
            <v>4109</v>
          </cell>
          <cell r="K49">
            <v>-704</v>
          </cell>
          <cell r="L49">
            <v>0.88147967875395472</v>
          </cell>
          <cell r="N49">
            <v>23378</v>
          </cell>
          <cell r="O49">
            <v>14871</v>
          </cell>
          <cell r="P49">
            <v>1.5720529890390693</v>
          </cell>
          <cell r="R49">
            <v>27000</v>
          </cell>
          <cell r="S49">
            <v>18980</v>
          </cell>
          <cell r="T49">
            <v>1.4225500526870389</v>
          </cell>
          <cell r="V49">
            <v>18493</v>
          </cell>
          <cell r="W49">
            <v>11582</v>
          </cell>
          <cell r="X49">
            <v>1.5967017786219997</v>
          </cell>
        </row>
        <row r="51">
          <cell r="A51" t="str">
            <v>Kilkenny</v>
          </cell>
        </row>
        <row r="52">
          <cell r="A52" t="str">
            <v>ROI draught</v>
          </cell>
          <cell r="B52">
            <v>1006</v>
          </cell>
          <cell r="C52">
            <v>387</v>
          </cell>
          <cell r="D52">
            <v>1351</v>
          </cell>
          <cell r="E52">
            <v>619</v>
          </cell>
          <cell r="F52">
            <v>0.74463360473723172</v>
          </cell>
          <cell r="H52">
            <v>1944</v>
          </cell>
          <cell r="I52">
            <v>1325</v>
          </cell>
          <cell r="J52">
            <v>2499</v>
          </cell>
          <cell r="K52">
            <v>619</v>
          </cell>
          <cell r="L52">
            <v>0.77791116446578634</v>
          </cell>
          <cell r="N52">
            <v>1856</v>
          </cell>
          <cell r="O52">
            <v>7585</v>
          </cell>
          <cell r="P52">
            <v>0.24469347396176663</v>
          </cell>
          <cell r="R52">
            <v>3800</v>
          </cell>
          <cell r="S52">
            <v>10084</v>
          </cell>
          <cell r="T52">
            <v>0.37683458944863152</v>
          </cell>
          <cell r="V52">
            <v>9529</v>
          </cell>
          <cell r="W52">
            <v>12494</v>
          </cell>
          <cell r="X52">
            <v>0.76268608932287496</v>
          </cell>
        </row>
        <row r="53">
          <cell r="A53" t="str">
            <v>ROI Packaged</v>
          </cell>
          <cell r="B53">
            <v>379</v>
          </cell>
          <cell r="C53">
            <v>272</v>
          </cell>
          <cell r="D53">
            <v>346</v>
          </cell>
          <cell r="E53">
            <v>107</v>
          </cell>
          <cell r="F53">
            <v>1.0953757225433527</v>
          </cell>
          <cell r="H53">
            <v>660</v>
          </cell>
          <cell r="I53">
            <v>553</v>
          </cell>
          <cell r="J53">
            <v>743</v>
          </cell>
          <cell r="K53">
            <v>107</v>
          </cell>
          <cell r="L53">
            <v>0.88829071332436071</v>
          </cell>
          <cell r="N53">
            <v>2240</v>
          </cell>
          <cell r="O53">
            <v>2945</v>
          </cell>
          <cell r="P53">
            <v>0.76061120543293714</v>
          </cell>
          <cell r="R53">
            <v>2900</v>
          </cell>
          <cell r="S53">
            <v>3688</v>
          </cell>
          <cell r="T53">
            <v>0.78633405639913234</v>
          </cell>
          <cell r="V53">
            <v>3604</v>
          </cell>
          <cell r="W53">
            <v>4133</v>
          </cell>
          <cell r="X53">
            <v>0.87200580691991292</v>
          </cell>
        </row>
        <row r="54">
          <cell r="A54" t="str">
            <v>NI Draught</v>
          </cell>
          <cell r="B54">
            <v>143</v>
          </cell>
          <cell r="C54">
            <v>81</v>
          </cell>
          <cell r="D54">
            <v>186</v>
          </cell>
          <cell r="E54">
            <v>62</v>
          </cell>
          <cell r="F54">
            <v>0.76881720430107525</v>
          </cell>
          <cell r="H54">
            <v>255</v>
          </cell>
          <cell r="I54">
            <v>193</v>
          </cell>
          <cell r="J54">
            <v>339</v>
          </cell>
          <cell r="K54">
            <v>62</v>
          </cell>
          <cell r="L54">
            <v>0.75221238938053092</v>
          </cell>
          <cell r="N54">
            <v>746</v>
          </cell>
          <cell r="O54">
            <v>1442</v>
          </cell>
          <cell r="P54">
            <v>0.51733703190013869</v>
          </cell>
          <cell r="R54">
            <v>1001</v>
          </cell>
          <cell r="S54">
            <v>1781</v>
          </cell>
          <cell r="T54">
            <v>0.56204379562043794</v>
          </cell>
          <cell r="V54">
            <v>1697</v>
          </cell>
          <cell r="W54">
            <v>2631</v>
          </cell>
          <cell r="X54">
            <v>0.64500190041809202</v>
          </cell>
        </row>
        <row r="55">
          <cell r="A55" t="str">
            <v>NI Packaged</v>
          </cell>
          <cell r="B55">
            <v>52</v>
          </cell>
          <cell r="C55">
            <v>31</v>
          </cell>
          <cell r="D55">
            <v>61</v>
          </cell>
          <cell r="E55">
            <v>21</v>
          </cell>
          <cell r="F55">
            <v>0.85245901639344257</v>
          </cell>
          <cell r="H55">
            <v>103</v>
          </cell>
          <cell r="I55">
            <v>82</v>
          </cell>
          <cell r="J55">
            <v>124</v>
          </cell>
          <cell r="K55">
            <v>21</v>
          </cell>
          <cell r="L55">
            <v>0.83064516129032262</v>
          </cell>
          <cell r="N55">
            <v>398</v>
          </cell>
          <cell r="O55">
            <v>500</v>
          </cell>
          <cell r="P55">
            <v>0.79600000000000004</v>
          </cell>
          <cell r="R55">
            <v>501</v>
          </cell>
          <cell r="S55">
            <v>624</v>
          </cell>
          <cell r="T55">
            <v>0.80288461538461542</v>
          </cell>
          <cell r="V55">
            <v>603</v>
          </cell>
          <cell r="W55">
            <v>1608</v>
          </cell>
          <cell r="X55">
            <v>0.375</v>
          </cell>
        </row>
        <row r="56">
          <cell r="A56" t="str">
            <v>Total</v>
          </cell>
          <cell r="B56">
            <v>1580</v>
          </cell>
          <cell r="C56">
            <v>771</v>
          </cell>
          <cell r="D56">
            <v>1944</v>
          </cell>
          <cell r="E56">
            <v>809</v>
          </cell>
          <cell r="F56">
            <v>0.81275720164609055</v>
          </cell>
          <cell r="H56">
            <v>2962</v>
          </cell>
          <cell r="I56">
            <v>2153</v>
          </cell>
          <cell r="J56">
            <v>3705</v>
          </cell>
          <cell r="K56">
            <v>809</v>
          </cell>
          <cell r="L56">
            <v>0.79946018893387316</v>
          </cell>
          <cell r="N56">
            <v>5240</v>
          </cell>
          <cell r="O56">
            <v>12472</v>
          </cell>
          <cell r="P56">
            <v>0.42014111610006416</v>
          </cell>
          <cell r="R56">
            <v>8202</v>
          </cell>
          <cell r="S56">
            <v>16177</v>
          </cell>
          <cell r="T56">
            <v>0.50701613401743217</v>
          </cell>
          <cell r="V56">
            <v>15433</v>
          </cell>
          <cell r="W56">
            <v>20866</v>
          </cell>
          <cell r="X56">
            <v>0.73962426914597912</v>
          </cell>
        </row>
        <row r="58">
          <cell r="A58" t="str">
            <v>NAB</v>
          </cell>
        </row>
        <row r="59">
          <cell r="A59" t="str">
            <v>ROI draught</v>
          </cell>
          <cell r="B59">
            <v>0</v>
          </cell>
          <cell r="C59">
            <v>0</v>
          </cell>
          <cell r="D59">
            <v>0</v>
          </cell>
          <cell r="E59">
            <v>0</v>
          </cell>
          <cell r="F59">
            <v>0</v>
          </cell>
          <cell r="H59">
            <v>0</v>
          </cell>
          <cell r="I59">
            <v>0</v>
          </cell>
          <cell r="J59">
            <v>0</v>
          </cell>
          <cell r="K59">
            <v>0</v>
          </cell>
          <cell r="L59">
            <v>0</v>
          </cell>
          <cell r="N59">
            <v>0</v>
          </cell>
          <cell r="O59">
            <v>0</v>
          </cell>
          <cell r="P59">
            <v>0</v>
          </cell>
          <cell r="R59">
            <v>0</v>
          </cell>
          <cell r="S59">
            <v>0</v>
          </cell>
          <cell r="T59">
            <v>0</v>
          </cell>
          <cell r="V59">
            <v>0</v>
          </cell>
          <cell r="W59">
            <v>0</v>
          </cell>
          <cell r="X59">
            <v>0</v>
          </cell>
        </row>
        <row r="60">
          <cell r="A60" t="str">
            <v>ROI Packaged</v>
          </cell>
          <cell r="B60">
            <v>174</v>
          </cell>
          <cell r="C60">
            <v>150</v>
          </cell>
          <cell r="D60">
            <v>204</v>
          </cell>
          <cell r="E60">
            <v>24</v>
          </cell>
          <cell r="F60">
            <v>0.8529411764705882</v>
          </cell>
          <cell r="H60">
            <v>351</v>
          </cell>
          <cell r="I60">
            <v>328</v>
          </cell>
          <cell r="J60">
            <v>417</v>
          </cell>
          <cell r="K60">
            <v>23</v>
          </cell>
          <cell r="L60">
            <v>0.84172661870503596</v>
          </cell>
          <cell r="N60">
            <v>1150</v>
          </cell>
          <cell r="O60">
            <v>1560</v>
          </cell>
          <cell r="P60">
            <v>0.73717948717948723</v>
          </cell>
          <cell r="R60">
            <v>1501</v>
          </cell>
          <cell r="S60">
            <v>1977</v>
          </cell>
          <cell r="T60">
            <v>0.75923115832068788</v>
          </cell>
          <cell r="V60">
            <v>1911</v>
          </cell>
          <cell r="W60">
            <v>2578</v>
          </cell>
          <cell r="X60">
            <v>0.74127230411171452</v>
          </cell>
        </row>
        <row r="61">
          <cell r="A61" t="str">
            <v>NI Draught</v>
          </cell>
          <cell r="B61">
            <v>0</v>
          </cell>
          <cell r="C61">
            <v>0</v>
          </cell>
          <cell r="D61">
            <v>0</v>
          </cell>
          <cell r="E61">
            <v>0</v>
          </cell>
          <cell r="F61">
            <v>0</v>
          </cell>
          <cell r="H61">
            <v>0</v>
          </cell>
          <cell r="I61">
            <v>0</v>
          </cell>
          <cell r="J61">
            <v>0</v>
          </cell>
          <cell r="K61">
            <v>0</v>
          </cell>
          <cell r="L61" t="e">
            <v>#DIV/0!</v>
          </cell>
          <cell r="N61">
            <v>0</v>
          </cell>
          <cell r="O61">
            <v>0</v>
          </cell>
          <cell r="P61">
            <v>0</v>
          </cell>
          <cell r="R61">
            <v>0</v>
          </cell>
          <cell r="S61">
            <v>0</v>
          </cell>
          <cell r="T61">
            <v>0</v>
          </cell>
          <cell r="V61">
            <v>980</v>
          </cell>
          <cell r="W61">
            <v>1061</v>
          </cell>
          <cell r="X61">
            <v>0</v>
          </cell>
        </row>
        <row r="62">
          <cell r="A62" t="str">
            <v>NI Packaged</v>
          </cell>
          <cell r="B62">
            <v>75</v>
          </cell>
          <cell r="C62">
            <v>75</v>
          </cell>
          <cell r="D62">
            <v>90</v>
          </cell>
          <cell r="E62">
            <v>0</v>
          </cell>
          <cell r="F62">
            <v>0.83333333333333337</v>
          </cell>
          <cell r="H62">
            <v>126</v>
          </cell>
          <cell r="I62">
            <v>126</v>
          </cell>
          <cell r="J62">
            <v>176</v>
          </cell>
          <cell r="K62">
            <v>0</v>
          </cell>
          <cell r="L62">
            <v>0.71590909090909094</v>
          </cell>
          <cell r="N62">
            <v>898</v>
          </cell>
          <cell r="O62">
            <v>854</v>
          </cell>
          <cell r="P62">
            <v>1.0515222482435598</v>
          </cell>
          <cell r="R62">
            <v>1024</v>
          </cell>
          <cell r="S62">
            <v>1030</v>
          </cell>
          <cell r="T62">
            <v>0.99417475728155336</v>
          </cell>
          <cell r="X62" t="e">
            <v>#DIV/0!</v>
          </cell>
        </row>
        <row r="63">
          <cell r="A63" t="str">
            <v>Total</v>
          </cell>
          <cell r="B63">
            <v>249</v>
          </cell>
          <cell r="C63">
            <v>225</v>
          </cell>
          <cell r="D63">
            <v>294</v>
          </cell>
          <cell r="E63">
            <v>24</v>
          </cell>
          <cell r="F63">
            <v>0.84693877551020413</v>
          </cell>
          <cell r="H63">
            <v>477</v>
          </cell>
          <cell r="I63">
            <v>454</v>
          </cell>
          <cell r="J63">
            <v>593</v>
          </cell>
          <cell r="K63">
            <v>23</v>
          </cell>
          <cell r="L63">
            <v>0.80438448566610454</v>
          </cell>
          <cell r="N63">
            <v>2048</v>
          </cell>
          <cell r="O63">
            <v>2414</v>
          </cell>
          <cell r="P63">
            <v>0.84838442419221205</v>
          </cell>
          <cell r="R63">
            <v>2525</v>
          </cell>
          <cell r="S63">
            <v>3007</v>
          </cell>
          <cell r="T63">
            <v>0.8397073495177918</v>
          </cell>
          <cell r="V63">
            <v>2891</v>
          </cell>
          <cell r="W63">
            <v>3639</v>
          </cell>
          <cell r="X63">
            <v>0.7944490244572685</v>
          </cell>
        </row>
        <row r="65">
          <cell r="A65" t="str">
            <v>Others</v>
          </cell>
        </row>
        <row r="66">
          <cell r="A66" t="str">
            <v>ROI draught</v>
          </cell>
          <cell r="B66">
            <v>374</v>
          </cell>
          <cell r="C66">
            <v>134</v>
          </cell>
          <cell r="D66">
            <v>597</v>
          </cell>
          <cell r="E66">
            <v>240</v>
          </cell>
          <cell r="F66">
            <v>0.62646566164154105</v>
          </cell>
          <cell r="H66">
            <v>711</v>
          </cell>
          <cell r="I66">
            <v>471</v>
          </cell>
          <cell r="J66">
            <v>1152</v>
          </cell>
          <cell r="K66">
            <v>240</v>
          </cell>
          <cell r="L66">
            <v>0.6171875</v>
          </cell>
          <cell r="N66">
            <v>989</v>
          </cell>
          <cell r="O66">
            <v>3230</v>
          </cell>
          <cell r="P66">
            <v>0.30619195046439629</v>
          </cell>
          <cell r="R66">
            <v>1700</v>
          </cell>
          <cell r="S66">
            <v>4382</v>
          </cell>
          <cell r="T66">
            <v>0.38795070743952531</v>
          </cell>
          <cell r="V66">
            <v>3941</v>
          </cell>
          <cell r="W66">
            <v>7467</v>
          </cell>
          <cell r="X66">
            <v>0.52778893799383952</v>
          </cell>
        </row>
        <row r="67">
          <cell r="A67" t="str">
            <v>ROI Packaged</v>
          </cell>
          <cell r="B67">
            <v>3512</v>
          </cell>
          <cell r="C67">
            <v>3142</v>
          </cell>
          <cell r="D67">
            <v>3426</v>
          </cell>
          <cell r="E67">
            <v>370</v>
          </cell>
          <cell r="F67">
            <v>1.0251021599532983</v>
          </cell>
          <cell r="H67">
            <v>6878</v>
          </cell>
          <cell r="I67">
            <v>6511</v>
          </cell>
          <cell r="J67">
            <v>7802</v>
          </cell>
          <cell r="K67">
            <v>367</v>
          </cell>
          <cell r="L67">
            <v>0.88156882850551144</v>
          </cell>
          <cell r="N67">
            <v>29924</v>
          </cell>
          <cell r="O67">
            <v>31054</v>
          </cell>
          <cell r="P67">
            <v>0.96361177304051004</v>
          </cell>
          <cell r="R67">
            <v>36802</v>
          </cell>
          <cell r="S67">
            <v>38856</v>
          </cell>
          <cell r="T67">
            <v>0.94713815112209188</v>
          </cell>
          <cell r="V67">
            <v>37931</v>
          </cell>
          <cell r="W67">
            <v>39997</v>
          </cell>
          <cell r="X67">
            <v>0.94834612595944701</v>
          </cell>
        </row>
        <row r="68">
          <cell r="A68" t="str">
            <v>NI Draught</v>
          </cell>
          <cell r="B68">
            <v>36</v>
          </cell>
          <cell r="C68">
            <v>29</v>
          </cell>
          <cell r="D68">
            <v>59</v>
          </cell>
          <cell r="E68">
            <v>7</v>
          </cell>
          <cell r="F68">
            <v>0.61016949152542377</v>
          </cell>
          <cell r="H68">
            <v>74</v>
          </cell>
          <cell r="I68">
            <v>67</v>
          </cell>
          <cell r="J68">
            <v>85</v>
          </cell>
          <cell r="K68">
            <v>7</v>
          </cell>
          <cell r="L68">
            <v>0.87058823529411766</v>
          </cell>
          <cell r="N68">
            <v>284</v>
          </cell>
          <cell r="O68">
            <v>400</v>
          </cell>
          <cell r="P68">
            <v>0.71</v>
          </cell>
          <cell r="R68">
            <v>358</v>
          </cell>
          <cell r="S68">
            <v>485</v>
          </cell>
          <cell r="T68">
            <v>0.73814432989690726</v>
          </cell>
          <cell r="V68">
            <v>474</v>
          </cell>
          <cell r="W68">
            <v>676</v>
          </cell>
          <cell r="X68">
            <v>0.70118343195266275</v>
          </cell>
        </row>
        <row r="69">
          <cell r="A69" t="str">
            <v>NI Packaged</v>
          </cell>
          <cell r="B69">
            <v>1735</v>
          </cell>
          <cell r="C69">
            <v>1218</v>
          </cell>
          <cell r="D69">
            <v>2144</v>
          </cell>
          <cell r="E69">
            <v>517</v>
          </cell>
          <cell r="F69">
            <v>0.80923507462686572</v>
          </cell>
          <cell r="H69">
            <v>3403</v>
          </cell>
          <cell r="I69">
            <v>2831</v>
          </cell>
          <cell r="J69">
            <v>4300</v>
          </cell>
          <cell r="K69">
            <v>572</v>
          </cell>
          <cell r="L69">
            <v>0.7913953488372093</v>
          </cell>
          <cell r="N69">
            <v>14720</v>
          </cell>
          <cell r="O69">
            <v>18166</v>
          </cell>
          <cell r="P69">
            <v>0.81030496531982821</v>
          </cell>
          <cell r="R69">
            <v>18123</v>
          </cell>
          <cell r="S69">
            <v>22466</v>
          </cell>
          <cell r="T69">
            <v>0.80668565832814032</v>
          </cell>
          <cell r="V69">
            <v>21569</v>
          </cell>
          <cell r="W69">
            <v>27254</v>
          </cell>
          <cell r="X69">
            <v>0.79140676597930582</v>
          </cell>
        </row>
        <row r="70">
          <cell r="A70" t="str">
            <v>Total</v>
          </cell>
          <cell r="B70">
            <v>5657</v>
          </cell>
          <cell r="C70">
            <v>4523</v>
          </cell>
          <cell r="D70">
            <v>6226</v>
          </cell>
          <cell r="E70">
            <v>1134</v>
          </cell>
          <cell r="F70">
            <v>0.90860905878573728</v>
          </cell>
          <cell r="H70">
            <v>11066</v>
          </cell>
          <cell r="I70">
            <v>9880</v>
          </cell>
          <cell r="J70">
            <v>13339</v>
          </cell>
          <cell r="K70">
            <v>1186</v>
          </cell>
          <cell r="L70">
            <v>0.82959742109603418</v>
          </cell>
          <cell r="N70">
            <v>45917</v>
          </cell>
          <cell r="O70">
            <v>52850</v>
          </cell>
          <cell r="P70">
            <v>0.86881740775780514</v>
          </cell>
          <cell r="R70">
            <v>56983</v>
          </cell>
          <cell r="S70">
            <v>66189</v>
          </cell>
          <cell r="T70">
            <v>0.86091344483222287</v>
          </cell>
          <cell r="V70">
            <v>63915</v>
          </cell>
          <cell r="W70">
            <v>75394</v>
          </cell>
          <cell r="X70">
            <v>0.84774650502692517</v>
          </cell>
        </row>
        <row r="72">
          <cell r="A72" t="str">
            <v>Total Beer/Cider</v>
          </cell>
          <cell r="B72">
            <v>449383</v>
          </cell>
          <cell r="C72">
            <v>435679</v>
          </cell>
          <cell r="D72">
            <v>444785</v>
          </cell>
          <cell r="E72">
            <v>13704</v>
          </cell>
          <cell r="F72">
            <v>1.0103375788302214</v>
          </cell>
          <cell r="H72">
            <v>865857</v>
          </cell>
          <cell r="I72">
            <v>852067</v>
          </cell>
          <cell r="J72">
            <v>887024</v>
          </cell>
          <cell r="K72">
            <v>13790</v>
          </cell>
          <cell r="L72">
            <v>0.97613706055304028</v>
          </cell>
          <cell r="N72">
            <v>3997061</v>
          </cell>
          <cell r="O72">
            <v>4006493</v>
          </cell>
          <cell r="P72">
            <v>0.99764582142037939</v>
          </cell>
          <cell r="R72">
            <v>4862918</v>
          </cell>
          <cell r="S72">
            <v>4893517</v>
          </cell>
          <cell r="T72">
            <v>0.99374703306435841</v>
          </cell>
          <cell r="V72">
            <v>4872347</v>
          </cell>
          <cell r="W72">
            <v>4998174</v>
          </cell>
          <cell r="X72">
            <v>0.97482540623835823</v>
          </cell>
        </row>
        <row r="74">
          <cell r="A74" t="str">
            <v>ROI draught</v>
          </cell>
          <cell r="B74">
            <v>321410</v>
          </cell>
          <cell r="C74">
            <v>314423</v>
          </cell>
          <cell r="D74">
            <v>322710</v>
          </cell>
          <cell r="E74">
            <v>6987</v>
          </cell>
          <cell r="F74">
            <v>0.99597161538223178</v>
          </cell>
          <cell r="H74">
            <v>625033</v>
          </cell>
          <cell r="I74">
            <v>617973</v>
          </cell>
          <cell r="J74">
            <v>636961</v>
          </cell>
          <cell r="K74">
            <v>7060</v>
          </cell>
          <cell r="L74">
            <v>0.98127357875913912</v>
          </cell>
          <cell r="N74">
            <v>2776967</v>
          </cell>
          <cell r="O74">
            <v>2787064</v>
          </cell>
          <cell r="P74">
            <v>0.99637719119474832</v>
          </cell>
          <cell r="R74">
            <v>3402000</v>
          </cell>
          <cell r="S74">
            <v>3424025</v>
          </cell>
          <cell r="T74">
            <v>0.99356751191945147</v>
          </cell>
          <cell r="V74">
            <v>3412097</v>
          </cell>
          <cell r="W74">
            <v>3474163</v>
          </cell>
          <cell r="X74">
            <v>0.98213497754710988</v>
          </cell>
        </row>
        <row r="75">
          <cell r="A75" t="str">
            <v>ROI Packaged</v>
          </cell>
          <cell r="B75">
            <v>65072</v>
          </cell>
          <cell r="C75">
            <v>64234</v>
          </cell>
          <cell r="D75">
            <v>62826</v>
          </cell>
          <cell r="E75">
            <v>838</v>
          </cell>
          <cell r="F75">
            <v>1.0357495304491771</v>
          </cell>
          <cell r="H75">
            <v>126921</v>
          </cell>
          <cell r="I75">
            <v>126130</v>
          </cell>
          <cell r="J75">
            <v>136143</v>
          </cell>
          <cell r="K75">
            <v>791</v>
          </cell>
          <cell r="L75">
            <v>0.93226240056411269</v>
          </cell>
          <cell r="N75">
            <v>606980</v>
          </cell>
          <cell r="O75">
            <v>582422</v>
          </cell>
          <cell r="P75">
            <v>1.0421653028216653</v>
          </cell>
          <cell r="R75">
            <v>733901</v>
          </cell>
          <cell r="S75">
            <v>718565</v>
          </cell>
          <cell r="T75">
            <v>1.0213425368616618</v>
          </cell>
          <cell r="V75">
            <v>709340</v>
          </cell>
          <cell r="W75">
            <v>735311</v>
          </cell>
          <cell r="X75">
            <v>0.96468025094143839</v>
          </cell>
        </row>
        <row r="76">
          <cell r="A76" t="str">
            <v>NI Draught</v>
          </cell>
          <cell r="B76">
            <v>42340</v>
          </cell>
          <cell r="C76">
            <v>38097</v>
          </cell>
          <cell r="D76">
            <v>42765</v>
          </cell>
          <cell r="E76">
            <v>4243</v>
          </cell>
          <cell r="F76">
            <v>0.99006196656144041</v>
          </cell>
          <cell r="H76">
            <v>77620</v>
          </cell>
          <cell r="I76">
            <v>73377</v>
          </cell>
          <cell r="J76">
            <v>73552</v>
          </cell>
          <cell r="K76">
            <v>4243</v>
          </cell>
          <cell r="L76">
            <v>1.0553078094409398</v>
          </cell>
          <cell r="N76">
            <v>376737</v>
          </cell>
          <cell r="O76">
            <v>401327</v>
          </cell>
          <cell r="P76">
            <v>0.93872826896769967</v>
          </cell>
          <cell r="R76">
            <v>454357</v>
          </cell>
          <cell r="S76">
            <v>474879</v>
          </cell>
          <cell r="T76">
            <v>0.95678478096525643</v>
          </cell>
          <cell r="V76">
            <v>479927</v>
          </cell>
          <cell r="W76">
            <v>497975</v>
          </cell>
          <cell r="X76">
            <v>0.96375721672774739</v>
          </cell>
        </row>
        <row r="77">
          <cell r="A77" t="str">
            <v>NI Packaged</v>
          </cell>
          <cell r="B77">
            <v>20561</v>
          </cell>
          <cell r="C77">
            <v>18925</v>
          </cell>
          <cell r="D77">
            <v>16484</v>
          </cell>
          <cell r="E77">
            <v>1636</v>
          </cell>
          <cell r="F77">
            <v>1.2473307449648143</v>
          </cell>
          <cell r="H77">
            <v>36283</v>
          </cell>
          <cell r="I77">
            <v>34587</v>
          </cell>
          <cell r="J77">
            <v>40368</v>
          </cell>
          <cell r="K77">
            <v>1696</v>
          </cell>
          <cell r="L77">
            <v>0.89880598493856523</v>
          </cell>
          <cell r="N77">
            <v>236377</v>
          </cell>
          <cell r="O77">
            <v>235680</v>
          </cell>
          <cell r="P77">
            <v>1.0029573998642227</v>
          </cell>
          <cell r="R77">
            <v>272660</v>
          </cell>
          <cell r="S77">
            <v>276048</v>
          </cell>
          <cell r="T77">
            <v>0.98772677215556715</v>
          </cell>
          <cell r="V77">
            <v>270983</v>
          </cell>
          <cell r="W77">
            <v>290725</v>
          </cell>
          <cell r="X77">
            <v>0.9320939031731017</v>
          </cell>
        </row>
        <row r="78">
          <cell r="A78" t="str">
            <v xml:space="preserve">Total </v>
          </cell>
          <cell r="B78">
            <v>449383</v>
          </cell>
          <cell r="C78">
            <v>435679</v>
          </cell>
          <cell r="D78">
            <v>444785</v>
          </cell>
          <cell r="E78">
            <v>13704</v>
          </cell>
          <cell r="F78">
            <v>1.0103375788302214</v>
          </cell>
          <cell r="H78">
            <v>865857</v>
          </cell>
          <cell r="I78">
            <v>852067</v>
          </cell>
          <cell r="J78">
            <v>887024</v>
          </cell>
          <cell r="K78">
            <v>13790</v>
          </cell>
          <cell r="L78">
            <v>0.97613706055304028</v>
          </cell>
          <cell r="N78">
            <v>3997061</v>
          </cell>
          <cell r="O78">
            <v>4006493</v>
          </cell>
          <cell r="P78">
            <v>0.99764582142037939</v>
          </cell>
          <cell r="R78">
            <v>4862918</v>
          </cell>
          <cell r="S78">
            <v>4893517</v>
          </cell>
          <cell r="T78">
            <v>0.99374703306435841</v>
          </cell>
          <cell r="V78">
            <v>4872347</v>
          </cell>
          <cell r="W78">
            <v>4998174</v>
          </cell>
          <cell r="X78">
            <v>0.97482540623835823</v>
          </cell>
        </row>
        <row r="82">
          <cell r="A82" t="str">
            <v>Smirnoff Ice</v>
          </cell>
        </row>
        <row r="83">
          <cell r="A83" t="str">
            <v>ROI</v>
          </cell>
          <cell r="B83">
            <v>79186</v>
          </cell>
          <cell r="C83">
            <v>92125</v>
          </cell>
          <cell r="D83">
            <v>100921</v>
          </cell>
          <cell r="E83">
            <v>-12939</v>
          </cell>
          <cell r="F83">
            <v>0.78463352523260765</v>
          </cell>
          <cell r="H83">
            <v>144712</v>
          </cell>
          <cell r="I83">
            <v>171423</v>
          </cell>
          <cell r="J83">
            <v>183299</v>
          </cell>
          <cell r="K83">
            <v>-26711</v>
          </cell>
          <cell r="L83">
            <v>0.78948603102035475</v>
          </cell>
          <cell r="N83">
            <v>805715</v>
          </cell>
          <cell r="O83">
            <v>665659</v>
          </cell>
          <cell r="P83">
            <v>1.2104020226572465</v>
          </cell>
          <cell r="R83">
            <v>950427</v>
          </cell>
          <cell r="S83">
            <v>848958</v>
          </cell>
          <cell r="T83">
            <v>1.1195218137999761</v>
          </cell>
          <cell r="V83">
            <v>810371</v>
          </cell>
          <cell r="W83">
            <v>492952</v>
          </cell>
          <cell r="X83">
            <v>1.6439146204904331</v>
          </cell>
        </row>
        <row r="84">
          <cell r="A84" t="str">
            <v>NI</v>
          </cell>
          <cell r="B84">
            <v>25854</v>
          </cell>
          <cell r="C84">
            <v>32500</v>
          </cell>
          <cell r="D84">
            <v>30835</v>
          </cell>
          <cell r="E84">
            <v>-6646</v>
          </cell>
          <cell r="F84">
            <v>0.83846278579536238</v>
          </cell>
          <cell r="H84">
            <v>47371</v>
          </cell>
          <cell r="I84">
            <v>61500</v>
          </cell>
          <cell r="J84">
            <v>57150</v>
          </cell>
          <cell r="K84">
            <v>-14129</v>
          </cell>
          <cell r="L84">
            <v>0.8288888888888889</v>
          </cell>
          <cell r="N84">
            <v>321369</v>
          </cell>
          <cell r="O84">
            <v>272082</v>
          </cell>
          <cell r="P84">
            <v>1.1811475952102675</v>
          </cell>
          <cell r="R84">
            <v>368740</v>
          </cell>
          <cell r="S84">
            <v>329232</v>
          </cell>
          <cell r="T84">
            <v>1.1200004859794916</v>
          </cell>
          <cell r="V84">
            <v>319453</v>
          </cell>
          <cell r="W84">
            <v>261637</v>
          </cell>
          <cell r="X84">
            <v>1.2209779197896322</v>
          </cell>
        </row>
        <row r="85">
          <cell r="A85" t="str">
            <v>Total</v>
          </cell>
          <cell r="B85">
            <v>105040</v>
          </cell>
          <cell r="C85">
            <v>124625</v>
          </cell>
          <cell r="D85">
            <v>131756</v>
          </cell>
          <cell r="E85">
            <v>-19585</v>
          </cell>
          <cell r="F85">
            <v>0.79723124563587233</v>
          </cell>
          <cell r="H85">
            <v>192083</v>
          </cell>
          <cell r="I85">
            <v>232923</v>
          </cell>
          <cell r="J85">
            <v>240449</v>
          </cell>
          <cell r="K85">
            <v>-40840</v>
          </cell>
          <cell r="L85">
            <v>0.79885131566361267</v>
          </cell>
          <cell r="N85">
            <v>1127084</v>
          </cell>
          <cell r="O85">
            <v>937741</v>
          </cell>
          <cell r="P85">
            <v>1.2019139613176772</v>
          </cell>
          <cell r="R85">
            <v>1319167</v>
          </cell>
          <cell r="S85">
            <v>1178190</v>
          </cell>
          <cell r="T85">
            <v>1.1196555733795059</v>
          </cell>
          <cell r="V85">
            <v>1129824</v>
          </cell>
          <cell r="W85">
            <v>754589</v>
          </cell>
          <cell r="X85">
            <v>1.497270699678898</v>
          </cell>
        </row>
        <row r="87">
          <cell r="A87" t="str">
            <v>Smirnoff Red</v>
          </cell>
        </row>
        <row r="88">
          <cell r="A88" t="str">
            <v>ROI</v>
          </cell>
          <cell r="B88">
            <v>40496</v>
          </cell>
          <cell r="C88">
            <v>41120</v>
          </cell>
          <cell r="D88">
            <v>38717</v>
          </cell>
          <cell r="E88">
            <v>-624</v>
          </cell>
          <cell r="F88">
            <v>1.0459488080171502</v>
          </cell>
          <cell r="H88">
            <v>79153</v>
          </cell>
          <cell r="I88">
            <v>75317</v>
          </cell>
          <cell r="J88">
            <v>70910</v>
          </cell>
          <cell r="K88">
            <v>3836</v>
          </cell>
          <cell r="L88">
            <v>1.1162459455648004</v>
          </cell>
          <cell r="N88">
            <v>392794</v>
          </cell>
          <cell r="O88">
            <v>373454</v>
          </cell>
          <cell r="P88">
            <v>1.0517868331842744</v>
          </cell>
          <cell r="R88">
            <v>471947</v>
          </cell>
          <cell r="S88">
            <v>444364</v>
          </cell>
          <cell r="T88">
            <v>1.062072985210323</v>
          </cell>
          <cell r="V88">
            <v>451476</v>
          </cell>
          <cell r="W88">
            <v>443993</v>
          </cell>
          <cell r="X88">
            <v>1.0168538693177596</v>
          </cell>
        </row>
        <row r="89">
          <cell r="A89" t="str">
            <v>NI</v>
          </cell>
          <cell r="B89">
            <v>20598</v>
          </cell>
          <cell r="C89">
            <v>19000</v>
          </cell>
          <cell r="D89">
            <v>18745</v>
          </cell>
          <cell r="E89">
            <v>1598</v>
          </cell>
          <cell r="F89">
            <v>1.0988530274739932</v>
          </cell>
          <cell r="H89">
            <v>51627</v>
          </cell>
          <cell r="I89">
            <v>46500</v>
          </cell>
          <cell r="J89">
            <v>43995</v>
          </cell>
          <cell r="K89">
            <v>5127</v>
          </cell>
          <cell r="L89">
            <v>1.173474258438459</v>
          </cell>
          <cell r="N89">
            <v>259926</v>
          </cell>
          <cell r="O89">
            <v>261451</v>
          </cell>
          <cell r="P89">
            <v>0.99416716707910846</v>
          </cell>
          <cell r="R89">
            <v>311553</v>
          </cell>
          <cell r="S89">
            <v>305446</v>
          </cell>
          <cell r="T89">
            <v>1.019993714109859</v>
          </cell>
          <cell r="V89">
            <v>312886</v>
          </cell>
          <cell r="W89">
            <v>298842</v>
          </cell>
          <cell r="X89">
            <v>1.0469947330027238</v>
          </cell>
        </row>
        <row r="90">
          <cell r="A90" t="str">
            <v>Total</v>
          </cell>
          <cell r="B90">
            <v>61094</v>
          </cell>
          <cell r="C90">
            <v>60120</v>
          </cell>
          <cell r="D90">
            <v>57462</v>
          </cell>
          <cell r="E90">
            <v>974</v>
          </cell>
          <cell r="F90">
            <v>1.0632069889666214</v>
          </cell>
          <cell r="H90">
            <v>130780</v>
          </cell>
          <cell r="I90">
            <v>121817</v>
          </cell>
          <cell r="J90">
            <v>114905</v>
          </cell>
          <cell r="K90">
            <v>8963</v>
          </cell>
          <cell r="L90">
            <v>1.1381576084591618</v>
          </cell>
          <cell r="N90">
            <v>652720</v>
          </cell>
          <cell r="O90">
            <v>634905</v>
          </cell>
          <cell r="P90">
            <v>1.0280593159606555</v>
          </cell>
          <cell r="R90">
            <v>783500</v>
          </cell>
          <cell r="S90">
            <v>749810</v>
          </cell>
          <cell r="T90">
            <v>1.0449313826169295</v>
          </cell>
          <cell r="V90">
            <v>764362</v>
          </cell>
          <cell r="W90">
            <v>742835</v>
          </cell>
          <cell r="X90">
            <v>1.0289795176586995</v>
          </cell>
        </row>
        <row r="92">
          <cell r="A92" t="str">
            <v>Baileys</v>
          </cell>
        </row>
        <row r="93">
          <cell r="A93" t="str">
            <v>ROI</v>
          </cell>
          <cell r="B93">
            <v>9037</v>
          </cell>
          <cell r="C93">
            <v>8467</v>
          </cell>
          <cell r="D93">
            <v>7661</v>
          </cell>
          <cell r="E93">
            <v>570</v>
          </cell>
          <cell r="F93">
            <v>1.1796110168385328</v>
          </cell>
          <cell r="H93">
            <v>18217</v>
          </cell>
          <cell r="I93">
            <v>15995</v>
          </cell>
          <cell r="J93">
            <v>14520</v>
          </cell>
          <cell r="K93">
            <v>2222</v>
          </cell>
          <cell r="L93">
            <v>1.2546143250688706</v>
          </cell>
          <cell r="N93">
            <v>117897</v>
          </cell>
          <cell r="O93">
            <v>102829</v>
          </cell>
          <cell r="P93">
            <v>1.1465345379221814</v>
          </cell>
          <cell r="R93">
            <v>136114</v>
          </cell>
          <cell r="S93">
            <v>117349</v>
          </cell>
          <cell r="T93">
            <v>1.159907625970396</v>
          </cell>
          <cell r="V93">
            <v>121046</v>
          </cell>
          <cell r="W93">
            <v>96545</v>
          </cell>
          <cell r="X93">
            <v>1.2537780309700139</v>
          </cell>
        </row>
        <row r="94">
          <cell r="A94" t="str">
            <v>NI</v>
          </cell>
          <cell r="B94">
            <v>1435</v>
          </cell>
          <cell r="C94">
            <v>1000</v>
          </cell>
          <cell r="D94">
            <v>703</v>
          </cell>
          <cell r="E94">
            <v>435</v>
          </cell>
          <cell r="F94">
            <v>2.0412517780938835</v>
          </cell>
          <cell r="H94">
            <v>2947</v>
          </cell>
          <cell r="I94">
            <v>2100</v>
          </cell>
          <cell r="J94">
            <v>1770</v>
          </cell>
          <cell r="K94">
            <v>847</v>
          </cell>
          <cell r="L94">
            <v>1.6649717514124294</v>
          </cell>
          <cell r="N94">
            <v>21550</v>
          </cell>
          <cell r="O94">
            <v>20930</v>
          </cell>
          <cell r="P94">
            <v>1.0296225513616819</v>
          </cell>
          <cell r="R94">
            <v>24497</v>
          </cell>
          <cell r="S94">
            <v>22700</v>
          </cell>
          <cell r="T94">
            <v>1.0791629955947137</v>
          </cell>
          <cell r="V94">
            <v>23877</v>
          </cell>
          <cell r="W94">
            <v>19688</v>
          </cell>
          <cell r="X94">
            <v>1.2127691995123933</v>
          </cell>
        </row>
        <row r="95">
          <cell r="A95" t="str">
            <v>Total</v>
          </cell>
          <cell r="B95">
            <v>10472</v>
          </cell>
          <cell r="C95">
            <v>9467</v>
          </cell>
          <cell r="D95">
            <v>8364</v>
          </cell>
          <cell r="E95">
            <v>1005</v>
          </cell>
          <cell r="F95">
            <v>1.2520325203252032</v>
          </cell>
          <cell r="H95">
            <v>21164</v>
          </cell>
          <cell r="I95">
            <v>18095</v>
          </cell>
          <cell r="J95">
            <v>16290</v>
          </cell>
          <cell r="K95">
            <v>3069</v>
          </cell>
          <cell r="L95">
            <v>1.2992019643953345</v>
          </cell>
          <cell r="N95">
            <v>139447</v>
          </cell>
          <cell r="O95">
            <v>123759</v>
          </cell>
          <cell r="P95">
            <v>1.1267624980809476</v>
          </cell>
          <cell r="R95">
            <v>160611</v>
          </cell>
          <cell r="S95">
            <v>140049</v>
          </cell>
          <cell r="T95">
            <v>1.1468200415568837</v>
          </cell>
          <cell r="V95">
            <v>144923</v>
          </cell>
          <cell r="W95">
            <v>116233</v>
          </cell>
          <cell r="X95">
            <v>1.2468317947570828</v>
          </cell>
        </row>
        <row r="97">
          <cell r="A97" t="str">
            <v>Other Spirits</v>
          </cell>
        </row>
        <row r="98">
          <cell r="A98" t="str">
            <v>ROI</v>
          </cell>
          <cell r="B98">
            <v>6289</v>
          </cell>
          <cell r="C98">
            <v>5246</v>
          </cell>
          <cell r="D98">
            <v>5670</v>
          </cell>
          <cell r="E98">
            <v>1043</v>
          </cell>
          <cell r="F98">
            <v>1.1091710758377424</v>
          </cell>
          <cell r="H98">
            <v>11756</v>
          </cell>
          <cell r="I98">
            <v>10111</v>
          </cell>
          <cell r="J98">
            <v>12260</v>
          </cell>
          <cell r="K98">
            <v>1645</v>
          </cell>
          <cell r="L98">
            <v>0.95889070146818922</v>
          </cell>
          <cell r="N98">
            <v>49433</v>
          </cell>
          <cell r="O98">
            <v>48721</v>
          </cell>
          <cell r="P98">
            <v>1.0146138215553868</v>
          </cell>
          <cell r="R98">
            <v>61189</v>
          </cell>
          <cell r="S98">
            <v>60981</v>
          </cell>
          <cell r="T98">
            <v>1.0034108984765746</v>
          </cell>
          <cell r="V98">
            <v>63940</v>
          </cell>
          <cell r="W98">
            <v>70059</v>
          </cell>
          <cell r="X98">
            <v>0.91265932999329136</v>
          </cell>
        </row>
        <row r="99">
          <cell r="A99" t="str">
            <v>NI</v>
          </cell>
          <cell r="B99">
            <v>7763</v>
          </cell>
          <cell r="C99">
            <v>5713</v>
          </cell>
          <cell r="D99">
            <v>4853</v>
          </cell>
          <cell r="E99">
            <v>2050</v>
          </cell>
          <cell r="F99">
            <v>1.5996290954049042</v>
          </cell>
          <cell r="H99">
            <v>17063</v>
          </cell>
          <cell r="I99">
            <v>14755</v>
          </cell>
          <cell r="J99">
            <v>14094</v>
          </cell>
          <cell r="K99">
            <v>2308</v>
          </cell>
          <cell r="L99">
            <v>1.2106570171704272</v>
          </cell>
          <cell r="N99">
            <v>86919</v>
          </cell>
          <cell r="O99">
            <v>83414</v>
          </cell>
          <cell r="P99">
            <v>1.0420193252931162</v>
          </cell>
          <cell r="R99">
            <v>103982</v>
          </cell>
          <cell r="S99">
            <v>97508</v>
          </cell>
          <cell r="T99">
            <v>1.0663945522418674</v>
          </cell>
          <cell r="V99">
            <v>100768</v>
          </cell>
          <cell r="W99">
            <v>99114</v>
          </cell>
          <cell r="X99">
            <v>1.0166878543898945</v>
          </cell>
        </row>
        <row r="100">
          <cell r="A100" t="str">
            <v>Total</v>
          </cell>
          <cell r="B100">
            <v>14052</v>
          </cell>
          <cell r="C100">
            <v>10959</v>
          </cell>
          <cell r="D100">
            <v>10523</v>
          </cell>
          <cell r="E100">
            <v>3093</v>
          </cell>
          <cell r="F100">
            <v>1.3353606386011594</v>
          </cell>
          <cell r="H100">
            <v>28819</v>
          </cell>
          <cell r="I100">
            <v>24866</v>
          </cell>
          <cell r="J100">
            <v>26354</v>
          </cell>
          <cell r="K100">
            <v>3953</v>
          </cell>
          <cell r="L100">
            <v>1.0935341883585035</v>
          </cell>
          <cell r="N100">
            <v>136352</v>
          </cell>
          <cell r="O100">
            <v>132135</v>
          </cell>
          <cell r="P100">
            <v>1.0319143300412457</v>
          </cell>
          <cell r="R100">
            <v>165171</v>
          </cell>
          <cell r="S100">
            <v>158489</v>
          </cell>
          <cell r="T100">
            <v>1.0421606546826594</v>
          </cell>
          <cell r="V100">
            <v>164708</v>
          </cell>
          <cell r="W100">
            <v>169173</v>
          </cell>
          <cell r="X100">
            <v>0.9736068994461291</v>
          </cell>
        </row>
        <row r="102">
          <cell r="A102" t="str">
            <v>Total Spirits (ex. S.Ice)</v>
          </cell>
        </row>
        <row r="103">
          <cell r="A103" t="str">
            <v>ROI</v>
          </cell>
          <cell r="B103">
            <v>55822</v>
          </cell>
          <cell r="C103">
            <v>54833</v>
          </cell>
          <cell r="D103">
            <v>52048</v>
          </cell>
          <cell r="E103">
            <v>989</v>
          </cell>
          <cell r="F103">
            <v>1.0725099907777436</v>
          </cell>
          <cell r="H103">
            <v>109126</v>
          </cell>
          <cell r="I103">
            <v>101423</v>
          </cell>
          <cell r="J103">
            <v>97690</v>
          </cell>
          <cell r="K103">
            <v>7703</v>
          </cell>
          <cell r="L103">
            <v>1.1170641826184871</v>
          </cell>
          <cell r="N103">
            <v>560123</v>
          </cell>
          <cell r="O103">
            <v>525004</v>
          </cell>
          <cell r="P103">
            <v>1.0668928236737243</v>
          </cell>
          <cell r="R103">
            <v>669249</v>
          </cell>
          <cell r="S103">
            <v>622694</v>
          </cell>
          <cell r="T103">
            <v>1.0747638486961493</v>
          </cell>
          <cell r="V103">
            <v>636462</v>
          </cell>
          <cell r="W103">
            <v>610597</v>
          </cell>
          <cell r="X103">
            <v>1.0423601819203174</v>
          </cell>
        </row>
        <row r="104">
          <cell r="A104" t="str">
            <v>NI</v>
          </cell>
          <cell r="B104">
            <v>29796</v>
          </cell>
          <cell r="C104">
            <v>25713</v>
          </cell>
          <cell r="D104">
            <v>24301</v>
          </cell>
          <cell r="E104">
            <v>4083</v>
          </cell>
          <cell r="F104">
            <v>1.2261223817949878</v>
          </cell>
          <cell r="H104">
            <v>71637</v>
          </cell>
          <cell r="I104">
            <v>63355</v>
          </cell>
          <cell r="J104">
            <v>59817</v>
          </cell>
          <cell r="K104">
            <v>8282</v>
          </cell>
          <cell r="L104">
            <v>1.1976026881990069</v>
          </cell>
          <cell r="N104">
            <v>368394</v>
          </cell>
          <cell r="O104">
            <v>365837</v>
          </cell>
          <cell r="P104">
            <v>1.0069894515863622</v>
          </cell>
          <cell r="R104">
            <v>440031</v>
          </cell>
          <cell r="S104">
            <v>425654</v>
          </cell>
          <cell r="T104">
            <v>1.0337762595911233</v>
          </cell>
          <cell r="V104">
            <v>437531</v>
          </cell>
          <cell r="W104">
            <v>417644</v>
          </cell>
          <cell r="X104">
            <v>1.0476171093084061</v>
          </cell>
        </row>
        <row r="105">
          <cell r="A105" t="str">
            <v>Total</v>
          </cell>
          <cell r="B105">
            <v>85618</v>
          </cell>
          <cell r="C105">
            <v>80546</v>
          </cell>
          <cell r="D105">
            <v>76349</v>
          </cell>
          <cell r="E105">
            <v>5072</v>
          </cell>
          <cell r="F105">
            <v>1.1214030308190022</v>
          </cell>
          <cell r="H105">
            <v>180763</v>
          </cell>
          <cell r="I105">
            <v>164778</v>
          </cell>
          <cell r="J105">
            <v>157507</v>
          </cell>
          <cell r="K105">
            <v>15985</v>
          </cell>
          <cell r="L105">
            <v>1.1476505806091157</v>
          </cell>
          <cell r="N105">
            <v>928517</v>
          </cell>
          <cell r="O105">
            <v>890841</v>
          </cell>
          <cell r="P105">
            <v>1.0422926201196399</v>
          </cell>
          <cell r="R105">
            <v>1109280</v>
          </cell>
          <cell r="S105">
            <v>1048348</v>
          </cell>
          <cell r="T105">
            <v>1.0581219213467283</v>
          </cell>
          <cell r="V105">
            <v>1073993</v>
          </cell>
          <cell r="W105">
            <v>1028241</v>
          </cell>
          <cell r="X105">
            <v>1.0444954052600508</v>
          </cell>
        </row>
        <row r="107">
          <cell r="A107" t="str">
            <v>Wine (UB/IBG)</v>
          </cell>
        </row>
        <row r="108">
          <cell r="A108" t="str">
            <v>ROI</v>
          </cell>
          <cell r="B108">
            <v>66392</v>
          </cell>
          <cell r="C108">
            <v>71467</v>
          </cell>
          <cell r="D108">
            <v>49361</v>
          </cell>
          <cell r="E108">
            <v>-5075</v>
          </cell>
          <cell r="F108">
            <v>1.3450294767123843</v>
          </cell>
          <cell r="H108">
            <v>127132</v>
          </cell>
          <cell r="I108">
            <v>137707</v>
          </cell>
          <cell r="J108">
            <v>115767</v>
          </cell>
          <cell r="K108">
            <v>-10575</v>
          </cell>
          <cell r="L108">
            <v>1.0981713268893554</v>
          </cell>
          <cell r="N108">
            <v>766874</v>
          </cell>
          <cell r="O108">
            <v>650372</v>
          </cell>
          <cell r="P108">
            <v>1.179131327916946</v>
          </cell>
          <cell r="R108">
            <v>894006</v>
          </cell>
          <cell r="S108">
            <v>766139</v>
          </cell>
          <cell r="T108">
            <v>1.1668979127808401</v>
          </cell>
          <cell r="V108">
            <v>589948</v>
          </cell>
          <cell r="W108">
            <v>555079</v>
          </cell>
          <cell r="X108">
            <v>1.0628180853536164</v>
          </cell>
        </row>
        <row r="109">
          <cell r="A109" t="str">
            <v>NI</v>
          </cell>
          <cell r="B109">
            <v>21313</v>
          </cell>
          <cell r="C109">
            <v>15757</v>
          </cell>
          <cell r="D109">
            <v>15128</v>
          </cell>
          <cell r="E109">
            <v>5556</v>
          </cell>
          <cell r="F109">
            <v>1.4088445267054468</v>
          </cell>
          <cell r="H109">
            <v>38416</v>
          </cell>
          <cell r="I109">
            <v>32501</v>
          </cell>
          <cell r="J109">
            <v>34647</v>
          </cell>
          <cell r="K109">
            <v>5915</v>
          </cell>
          <cell r="L109">
            <v>1.1087828672035096</v>
          </cell>
          <cell r="N109">
            <v>218012</v>
          </cell>
          <cell r="O109">
            <v>206650</v>
          </cell>
          <cell r="P109">
            <v>1.0549818533752722</v>
          </cell>
          <cell r="R109">
            <v>256428</v>
          </cell>
          <cell r="S109">
            <v>241297</v>
          </cell>
          <cell r="T109">
            <v>1.062706954500056</v>
          </cell>
          <cell r="V109">
            <v>86944</v>
          </cell>
          <cell r="W109">
            <v>73732</v>
          </cell>
          <cell r="X109">
            <v>1.1791894970975967</v>
          </cell>
        </row>
        <row r="110">
          <cell r="A110" t="str">
            <v>Total</v>
          </cell>
          <cell r="B110">
            <v>87705</v>
          </cell>
          <cell r="C110">
            <v>87224</v>
          </cell>
          <cell r="D110">
            <v>64489</v>
          </cell>
          <cell r="E110">
            <v>481</v>
          </cell>
          <cell r="F110">
            <v>1.3599993797391803</v>
          </cell>
          <cell r="H110">
            <v>165548</v>
          </cell>
          <cell r="I110">
            <v>170208</v>
          </cell>
          <cell r="J110">
            <v>150414</v>
          </cell>
          <cell r="K110">
            <v>-4660</v>
          </cell>
          <cell r="L110">
            <v>1.1006156341829882</v>
          </cell>
          <cell r="N110">
            <v>984886</v>
          </cell>
          <cell r="O110">
            <v>857022</v>
          </cell>
          <cell r="P110">
            <v>1.1491957032608264</v>
          </cell>
          <cell r="R110">
            <v>1150434</v>
          </cell>
          <cell r="S110">
            <v>1007436</v>
          </cell>
          <cell r="T110">
            <v>1.141942515455076</v>
          </cell>
          <cell r="V110">
            <v>676892</v>
          </cell>
          <cell r="W110">
            <v>628811</v>
          </cell>
          <cell r="X110">
            <v>1.0764633570341486</v>
          </cell>
        </row>
        <row r="112">
          <cell r="A112" t="str">
            <v>Total Alcohol (EUs)</v>
          </cell>
        </row>
        <row r="113">
          <cell r="A113" t="str">
            <v>ROI</v>
          </cell>
          <cell r="B113">
            <v>506443.44444444438</v>
          </cell>
          <cell r="C113">
            <v>499068.9</v>
          </cell>
          <cell r="D113">
            <v>500385.63333333336</v>
          </cell>
          <cell r="E113">
            <v>7374.5444444443565</v>
          </cell>
          <cell r="F113">
            <v>1.0121062850481073</v>
          </cell>
          <cell r="H113">
            <v>984528.04444444447</v>
          </cell>
          <cell r="I113">
            <v>972887.81111111108</v>
          </cell>
          <cell r="J113">
            <v>998177.74444444443</v>
          </cell>
          <cell r="K113">
            <v>11640.233333333395</v>
          </cell>
          <cell r="L113">
            <v>0.98632538135019532</v>
          </cell>
          <cell r="N113">
            <v>4554010.4111111108</v>
          </cell>
          <cell r="O113">
            <v>4465517.6333333328</v>
          </cell>
          <cell r="P113">
            <v>1.0198169137475159</v>
          </cell>
          <cell r="R113">
            <v>5538538.4555555563</v>
          </cell>
          <cell r="S113">
            <v>5463695.3777777776</v>
          </cell>
          <cell r="T113">
            <v>1.0136982523004823</v>
          </cell>
          <cell r="V113">
            <v>5414863.1444444433</v>
          </cell>
          <cell r="W113">
            <v>5448101.333333333</v>
          </cell>
          <cell r="X113">
            <v>0.99389912432694172</v>
          </cell>
        </row>
        <row r="114">
          <cell r="A114" t="str">
            <v>NI</v>
          </cell>
          <cell r="B114">
            <v>106534</v>
          </cell>
          <cell r="C114">
            <v>95472.177777777775</v>
          </cell>
          <cell r="D114">
            <v>96242.322222222225</v>
          </cell>
          <cell r="E114">
            <v>11061.822222222225</v>
          </cell>
          <cell r="F114">
            <v>1.1069350524815313</v>
          </cell>
          <cell r="H114">
            <v>210616.18888888889</v>
          </cell>
          <cell r="I114">
            <v>195965.2</v>
          </cell>
          <cell r="J114">
            <v>199039.17777777778</v>
          </cell>
          <cell r="K114">
            <v>14650.988888888882</v>
          </cell>
          <cell r="L114">
            <v>1.0581644842003746</v>
          </cell>
          <cell r="N114">
            <v>1125371.0777777778</v>
          </cell>
          <cell r="O114">
            <v>1142160.7555555555</v>
          </cell>
          <cell r="P114">
            <v>0.9853000747083005</v>
          </cell>
          <cell r="R114">
            <v>1335987.2666666668</v>
          </cell>
          <cell r="S114">
            <v>1341199.9333333331</v>
          </cell>
          <cell r="T114">
            <v>0.9961134305653363</v>
          </cell>
          <cell r="V114">
            <v>1321209.5444444446</v>
          </cell>
          <cell r="W114">
            <v>1334887.4333333331</v>
          </cell>
          <cell r="X114">
            <v>0.98975352636683855</v>
          </cell>
        </row>
        <row r="115">
          <cell r="A115" t="str">
            <v>Total</v>
          </cell>
          <cell r="B115">
            <v>612977.44444444438</v>
          </cell>
          <cell r="C115">
            <v>594541.0777777778</v>
          </cell>
          <cell r="D115">
            <v>596627.95555555564</v>
          </cell>
          <cell r="E115">
            <v>18436.366666666581</v>
          </cell>
          <cell r="F115">
            <v>1.0274031559142494</v>
          </cell>
          <cell r="H115">
            <v>1195144.2333333334</v>
          </cell>
          <cell r="I115">
            <v>1168853.0111111111</v>
          </cell>
          <cell r="J115">
            <v>1197216.9222222222</v>
          </cell>
          <cell r="K115">
            <v>26291.222222222277</v>
          </cell>
          <cell r="L115">
            <v>0.99826874407601796</v>
          </cell>
          <cell r="N115">
            <v>5679381.4888888886</v>
          </cell>
          <cell r="O115">
            <v>5607678.3888888881</v>
          </cell>
          <cell r="P115">
            <v>1.0127865927800128</v>
          </cell>
          <cell r="R115">
            <v>6874525.7222222229</v>
          </cell>
          <cell r="S115">
            <v>6804895.3111111112</v>
          </cell>
          <cell r="T115">
            <v>1.0102324000484502</v>
          </cell>
          <cell r="V115">
            <v>6736072.6888888879</v>
          </cell>
          <cell r="W115">
            <v>6782988.7666666657</v>
          </cell>
          <cell r="X115">
            <v>0.9930832735551125</v>
          </cell>
        </row>
      </sheetData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</sheetDataSet>
  </externalBook>
</externalLink>
</file>

<file path=xl/externalLinks/externalLink3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Assumptions"/>
      <sheetName val="Volumes detail"/>
      <sheetName val="Pivot "/>
      <sheetName val="Orig"/>
      <sheetName val="0-100"/>
      <sheetName val="ola"/>
      <sheetName val="Oct Vol Cases"/>
      <sheetName val="RM Qtr"/>
      <sheetName val="Last Price"/>
      <sheetName val="OH"/>
      <sheetName val="S&amp;P"/>
      <sheetName val="Volumes_detail"/>
      <sheetName val="Pivot_"/>
      <sheetName val="RM_Qtr"/>
      <sheetName val="Last_Price"/>
      <sheetName val="Oct_Vol_Cases"/>
      <sheetName val="Volumes_detail1"/>
      <sheetName val="Pivot_1"/>
      <sheetName val="RM_Qtr1"/>
      <sheetName val="Last_Price1"/>
      <sheetName val="Oct_Vol_Cases1"/>
      <sheetName val="GUDV- Aug"/>
      <sheetName val="Volumes_detail2"/>
      <sheetName val="Pivot_2"/>
      <sheetName val="RM_Qtr2"/>
      <sheetName val="Last_Price2"/>
      <sheetName val="Oct_Vol_Cases2"/>
      <sheetName val="Volumes_detail3"/>
      <sheetName val="Pivot_3"/>
      <sheetName val="RM_Qtr3"/>
      <sheetName val="Last_Price3"/>
      <sheetName val="Oct_Vol_Cases3"/>
      <sheetName val="Volumes_detail4"/>
      <sheetName val="Pivot_4"/>
      <sheetName val="RM_Qtr4"/>
      <sheetName val="Last_Price4"/>
      <sheetName val="Oct_Vol_Cases4"/>
      <sheetName val="Materials"/>
      <sheetName val="NI"/>
      <sheetName val="ROI"/>
      <sheetName val="OSP"/>
      <sheetName val="Volumes_detail5"/>
      <sheetName val="Pivot_5"/>
      <sheetName val="Oct_Vol_Cases5"/>
      <sheetName val="RM_Qtr5"/>
      <sheetName val="Last_Price5"/>
      <sheetName val="Volumes_detail6"/>
      <sheetName val="Pivot_6"/>
      <sheetName val="Oct_Vol_Cases6"/>
      <sheetName val="RM_Qtr6"/>
      <sheetName val="Last_Price6"/>
      <sheetName val="Volumes_detail7"/>
      <sheetName val="Pivot_7"/>
      <sheetName val="Oct_Vol_Cases7"/>
      <sheetName val="RM_Qtr7"/>
      <sheetName val="Last_Price7"/>
      <sheetName val="GUDV-_Aug"/>
      <sheetName val="Volumes_detail8"/>
      <sheetName val="Pivot_8"/>
      <sheetName val="Oct_Vol_Cases8"/>
      <sheetName val="RM_Qtr8"/>
      <sheetName val="Last_Price8"/>
      <sheetName val="Volumes_detail9"/>
      <sheetName val="Pivot_9"/>
      <sheetName val="Oct_Vol_Cases9"/>
      <sheetName val="RM_Qtr9"/>
      <sheetName val="Last_Price9"/>
      <sheetName val="GUDV-_Aug1"/>
      <sheetName val="Volumes_detail10"/>
      <sheetName val="Pivot_10"/>
      <sheetName val="Oct_Vol_Cases10"/>
      <sheetName val="RM_Qtr10"/>
      <sheetName val="Last_Price10"/>
      <sheetName val="Volumes_detail11"/>
      <sheetName val="Pivot_11"/>
      <sheetName val="Oct_Vol_Cases11"/>
      <sheetName val="RM_Qtr11"/>
      <sheetName val="Last_Price11"/>
      <sheetName val="GUDV-_Aug2"/>
      <sheetName val="Volumes_detail12"/>
      <sheetName val="Pivot_12"/>
      <sheetName val="Oct_Vol_Cases12"/>
      <sheetName val="RM_Qtr12"/>
      <sheetName val="Last_Price12"/>
      <sheetName val="GUDV-_Aug3"/>
      <sheetName val="Volumes_detail13"/>
      <sheetName val="Pivot_13"/>
      <sheetName val="Oct_Vol_Cases13"/>
      <sheetName val="RM_Qtr13"/>
      <sheetName val="Last_Price13"/>
      <sheetName val="GUDV-_Aug4"/>
      <sheetName val="Volumes_detail14"/>
      <sheetName val="Pivot_14"/>
      <sheetName val="Oct_Vol_Cases14"/>
      <sheetName val="RM_Qtr14"/>
      <sheetName val="Last_Price14"/>
      <sheetName val="GUDV-_Aug5"/>
      <sheetName val="Volumes_detail15"/>
      <sheetName val="Pivot_15"/>
      <sheetName val="Oct_Vol_Cases15"/>
      <sheetName val="RM_Qtr15"/>
      <sheetName val="Last_Price15"/>
      <sheetName val="GUDV-_Aug6"/>
      <sheetName val="Volumes_detail17"/>
      <sheetName val="Pivot_17"/>
      <sheetName val="Oct_Vol_Cases17"/>
      <sheetName val="RM_Qtr17"/>
      <sheetName val="Last_Price17"/>
      <sheetName val="GUDV-_Aug8"/>
      <sheetName val="Volumes_detail16"/>
      <sheetName val="Pivot_16"/>
      <sheetName val="Oct_Vol_Cases16"/>
      <sheetName val="RM_Qtr16"/>
      <sheetName val="Last_Price16"/>
      <sheetName val="GUDV-_Aug7"/>
      <sheetName val="Volumes_detail18"/>
      <sheetName val="Pivot_18"/>
      <sheetName val="Oct_Vol_Cases18"/>
      <sheetName val="RM_Qtr18"/>
      <sheetName val="Last_Price18"/>
      <sheetName val="GUDV-_Aug9"/>
      <sheetName val="Volumes_detail19"/>
      <sheetName val="Pivot_19"/>
      <sheetName val="Oct_Vol_Cases19"/>
      <sheetName val="RM_Qtr19"/>
      <sheetName val="Last_Price19"/>
      <sheetName val="GUDV-_Aug10"/>
    </sheetNames>
    <sheetDataSet>
      <sheetData sheetId="0" refreshError="1"/>
      <sheetData sheetId="1" refreshError="1"/>
      <sheetData sheetId="2" refreshError="1"/>
      <sheetData sheetId="3" refreshError="1">
        <row r="3">
          <cell r="A3" t="str">
            <v>Numb</v>
          </cell>
          <cell r="B3" t="str">
            <v>SKU</v>
          </cell>
          <cell r="C3" t="str">
            <v>Description</v>
          </cell>
          <cell r="D3" t="str">
            <v>Market</v>
          </cell>
          <cell r="E3" t="str">
            <v>F03Vols</v>
          </cell>
        </row>
        <row r="4">
          <cell r="A4">
            <v>2001</v>
          </cell>
          <cell r="B4">
            <v>100877</v>
          </cell>
          <cell r="C4" t="str">
            <v>IRISH DRT STOUT C 30L KEG 6MTH DD-A018</v>
          </cell>
          <cell r="D4" t="str">
            <v>Abu Dhabi</v>
          </cell>
          <cell r="E4">
            <v>501.58680839525744</v>
          </cell>
        </row>
        <row r="5">
          <cell r="A5">
            <v>2002</v>
          </cell>
          <cell r="B5">
            <v>102433</v>
          </cell>
          <cell r="C5" t="str">
            <v>Guinness IDS 440can 06*4HCT W/wide 80pp</v>
          </cell>
          <cell r="D5" t="str">
            <v>Abu Dhabi</v>
          </cell>
          <cell r="E5">
            <v>138.34326426240875</v>
          </cell>
        </row>
        <row r="6">
          <cell r="A6">
            <v>2003</v>
          </cell>
          <cell r="B6">
            <v>102336</v>
          </cell>
          <cell r="C6" t="str">
            <v>Kilkenny      30LKeg 24pp     DD MidEast</v>
          </cell>
          <cell r="D6" t="str">
            <v>Abu Dhabi</v>
          </cell>
          <cell r="E6">
            <v>1028.3269375654984</v>
          </cell>
        </row>
        <row r="7">
          <cell r="A7">
            <v>2004</v>
          </cell>
          <cell r="B7">
            <v>100648</v>
          </cell>
          <cell r="C7" t="str">
            <v>Guinness FES  330nrb 06x4CPW W/wide 108</v>
          </cell>
          <cell r="D7" t="str">
            <v>Anguilla</v>
          </cell>
          <cell r="E7">
            <v>555</v>
          </cell>
        </row>
        <row r="8">
          <cell r="A8">
            <v>2005</v>
          </cell>
          <cell r="B8">
            <v>100096</v>
          </cell>
          <cell r="C8" t="str">
            <v>Irish Draught Stout 50L Keg USA</v>
          </cell>
          <cell r="D8" t="str">
            <v>Argentina</v>
          </cell>
          <cell r="E8">
            <v>1258.405842301376</v>
          </cell>
        </row>
        <row r="9">
          <cell r="A9">
            <v>2006</v>
          </cell>
          <cell r="B9">
            <v>102391</v>
          </cell>
          <cell r="C9" t="str">
            <v>Guinness IDS  440can 1x24HCT Lat America</v>
          </cell>
          <cell r="D9" t="str">
            <v>Argentina</v>
          </cell>
          <cell r="E9">
            <v>2526.4291307814224</v>
          </cell>
        </row>
        <row r="10">
          <cell r="A10">
            <v>2007</v>
          </cell>
          <cell r="B10">
            <v>102391</v>
          </cell>
          <cell r="C10" t="str">
            <v>Guinness IDS  440can 1x24HCT Lat America</v>
          </cell>
          <cell r="D10" t="str">
            <v>Argentina</v>
          </cell>
          <cell r="E10">
            <v>1</v>
          </cell>
        </row>
        <row r="11">
          <cell r="A11">
            <v>2008</v>
          </cell>
          <cell r="B11">
            <v>100103</v>
          </cell>
          <cell r="C11" t="str">
            <v>Harp 50L Keg USA(16 per pallet)</v>
          </cell>
          <cell r="D11" t="str">
            <v>Argentina</v>
          </cell>
          <cell r="E11">
            <v>1010.5716523125687</v>
          </cell>
        </row>
        <row r="12">
          <cell r="A12">
            <v>2009</v>
          </cell>
          <cell r="B12">
            <v>102501</v>
          </cell>
          <cell r="C12" t="str">
            <v>Kilkenny      50LKeg 16pp    Lat America</v>
          </cell>
          <cell r="D12" t="str">
            <v>Argentina</v>
          </cell>
          <cell r="E12">
            <v>693.93573196865998</v>
          </cell>
        </row>
        <row r="13">
          <cell r="A13">
            <v>2010</v>
          </cell>
          <cell r="B13">
            <v>100648</v>
          </cell>
          <cell r="C13" t="str">
            <v>Guinness FES  330nrb 06x4CPW W/wide 108</v>
          </cell>
          <cell r="D13" t="str">
            <v>Aruba</v>
          </cell>
          <cell r="E13">
            <v>1519</v>
          </cell>
        </row>
        <row r="14">
          <cell r="A14">
            <v>2011</v>
          </cell>
          <cell r="B14">
            <v>102703</v>
          </cell>
          <cell r="C14" t="str">
            <v>Guinness DIC  440can 06x4SLT Australia</v>
          </cell>
          <cell r="D14" t="str">
            <v>Australia</v>
          </cell>
          <cell r="E14">
            <v>27361.139586605084</v>
          </cell>
        </row>
        <row r="15">
          <cell r="A15">
            <v>2012</v>
          </cell>
          <cell r="B15">
            <v>100099</v>
          </cell>
          <cell r="C15" t="str">
            <v>Harp Lager    30LKeg         24pp</v>
          </cell>
          <cell r="D15" t="str">
            <v>Australia</v>
          </cell>
          <cell r="E15">
            <v>2080.8575999999998</v>
          </cell>
        </row>
        <row r="16">
          <cell r="A16">
            <v>2013</v>
          </cell>
          <cell r="B16">
            <v>102625</v>
          </cell>
          <cell r="C16" t="str">
            <v>Kilkenny 440can 06x4SLT NZ N8</v>
          </cell>
          <cell r="D16" t="str">
            <v>Australia</v>
          </cell>
          <cell r="E16">
            <v>13232.4192</v>
          </cell>
        </row>
        <row r="17">
          <cell r="A17">
            <v>2014</v>
          </cell>
          <cell r="B17">
            <v>100654</v>
          </cell>
          <cell r="C17" t="str">
            <v>Guinness IDS  30LKeg         Euro 6pp</v>
          </cell>
          <cell r="D17" t="str">
            <v>Austria</v>
          </cell>
          <cell r="E17">
            <v>2351.0956889087433</v>
          </cell>
        </row>
        <row r="18">
          <cell r="A18">
            <v>2015</v>
          </cell>
          <cell r="B18">
            <v>102987</v>
          </cell>
          <cell r="C18" t="str">
            <v>Guinness DIC  440can 06x4HCT Europe</v>
          </cell>
          <cell r="D18" t="str">
            <v>Austria</v>
          </cell>
          <cell r="E18">
            <v>339.56983046227606</v>
          </cell>
        </row>
        <row r="19">
          <cell r="A19">
            <v>2016</v>
          </cell>
          <cell r="B19">
            <v>101191</v>
          </cell>
          <cell r="C19" t="str">
            <v>Guinness ES71 330nrb 06x4CPT PE 54pp</v>
          </cell>
          <cell r="D19" t="str">
            <v>Austria</v>
          </cell>
          <cell r="E19">
            <v>328.47277717919513</v>
          </cell>
        </row>
        <row r="20">
          <cell r="A20">
            <v>2017</v>
          </cell>
          <cell r="B20">
            <v>100112</v>
          </cell>
          <cell r="C20" t="str">
            <v>Kilkenny     30LKeg         6pp</v>
          </cell>
          <cell r="D20" t="str">
            <v>Austria</v>
          </cell>
          <cell r="E20">
            <v>1848.7690769612807</v>
          </cell>
        </row>
        <row r="21">
          <cell r="A21">
            <v>2018</v>
          </cell>
          <cell r="B21">
            <v>100877</v>
          </cell>
          <cell r="C21" t="str">
            <v>IRISH DRT STOUT C 30L KEG 6MTH DD-A018</v>
          </cell>
          <cell r="D21" t="str">
            <v>Bahrain</v>
          </cell>
          <cell r="E21">
            <v>338.83002691007061</v>
          </cell>
        </row>
        <row r="22">
          <cell r="A22">
            <v>2019</v>
          </cell>
          <cell r="B22">
            <v>102433</v>
          </cell>
          <cell r="C22" t="str">
            <v>Guinness IDS 440can 06*4HCT W/wide 80pp</v>
          </cell>
          <cell r="D22" t="str">
            <v>Bahrain</v>
          </cell>
          <cell r="E22">
            <v>155.35874596313283</v>
          </cell>
        </row>
        <row r="23">
          <cell r="A23">
            <v>2020</v>
          </cell>
          <cell r="B23">
            <v>102336</v>
          </cell>
          <cell r="C23" t="str">
            <v>Kilkenny      30LKeg 24pp     DD MidEast</v>
          </cell>
          <cell r="D23" t="str">
            <v>Bahrain</v>
          </cell>
          <cell r="E23">
            <v>653.24653659736327</v>
          </cell>
        </row>
        <row r="24">
          <cell r="A24">
            <v>2021</v>
          </cell>
          <cell r="B24">
            <v>100654</v>
          </cell>
          <cell r="C24" t="str">
            <v>Guinness IDS  30LKeg         Euro 6pp</v>
          </cell>
          <cell r="D24" t="str">
            <v>Belgium</v>
          </cell>
          <cell r="E24">
            <v>6172.1810360496056</v>
          </cell>
        </row>
        <row r="25">
          <cell r="A25">
            <v>2022</v>
          </cell>
          <cell r="B25">
            <v>102987</v>
          </cell>
          <cell r="C25" t="str">
            <v>Guinness DIC  440can 06x4HCT Europe</v>
          </cell>
          <cell r="D25" t="str">
            <v>Belgium</v>
          </cell>
          <cell r="E25">
            <v>1289.4775914940026</v>
          </cell>
        </row>
        <row r="26">
          <cell r="A26">
            <v>2023</v>
          </cell>
          <cell r="B26">
            <v>125012</v>
          </cell>
          <cell r="C26" t="str">
            <v>GXS bulk</v>
          </cell>
          <cell r="D26" t="str">
            <v>Belgium</v>
          </cell>
          <cell r="E26">
            <v>17602.145917622951</v>
          </cell>
        </row>
        <row r="27">
          <cell r="A27">
            <v>2024</v>
          </cell>
          <cell r="B27">
            <v>100655</v>
          </cell>
          <cell r="C27" t="str">
            <v>Kilkenny      30LKeg         Europe 6pp</v>
          </cell>
          <cell r="D27" t="str">
            <v>Belgium</v>
          </cell>
          <cell r="E27">
            <v>314.50736275510729</v>
          </cell>
        </row>
        <row r="28">
          <cell r="A28">
            <v>2025</v>
          </cell>
          <cell r="B28">
            <v>100112</v>
          </cell>
          <cell r="C28" t="str">
            <v>Kilkenny     30LKeg         6pp</v>
          </cell>
          <cell r="D28" t="str">
            <v>Belgium</v>
          </cell>
          <cell r="E28">
            <v>1064.486458555748</v>
          </cell>
        </row>
        <row r="29">
          <cell r="A29">
            <v>2026</v>
          </cell>
          <cell r="B29">
            <v>100096</v>
          </cell>
          <cell r="C29" t="str">
            <v>Irish Draught Stout 50L Keg USA</v>
          </cell>
          <cell r="D29" t="str">
            <v>Bermuda</v>
          </cell>
          <cell r="E29">
            <v>213.06342303515359</v>
          </cell>
        </row>
        <row r="30">
          <cell r="A30">
            <v>2027</v>
          </cell>
          <cell r="B30">
            <v>102434</v>
          </cell>
          <cell r="C30" t="str">
            <v>Guinness IDS  440can 06x4HCT W/wide 120</v>
          </cell>
          <cell r="D30" t="str">
            <v>Bermuda</v>
          </cell>
          <cell r="E30">
            <v>147.22090688887351</v>
          </cell>
        </row>
        <row r="31">
          <cell r="A31">
            <v>2028</v>
          </cell>
          <cell r="B31">
            <v>100648</v>
          </cell>
          <cell r="C31" t="str">
            <v>Guinness FES  330nrb 06x4CPW W/wide 108</v>
          </cell>
          <cell r="D31" t="str">
            <v>Bermuda</v>
          </cell>
          <cell r="E31">
            <v>732.40551668334047</v>
          </cell>
        </row>
        <row r="32">
          <cell r="A32">
            <v>2029</v>
          </cell>
          <cell r="B32">
            <v>101147</v>
          </cell>
          <cell r="C32" t="str">
            <v>Guinness IDS  50LKeg         Germany 6pp</v>
          </cell>
          <cell r="D32" t="str">
            <v>Brazil</v>
          </cell>
          <cell r="E32">
            <v>71.021141011717859</v>
          </cell>
        </row>
        <row r="33">
          <cell r="A33">
            <v>2030</v>
          </cell>
          <cell r="B33">
            <v>102391</v>
          </cell>
          <cell r="C33" t="str">
            <v>Guinness IDS  440can 1x24HCT Lat America</v>
          </cell>
          <cell r="D33" t="str">
            <v>Brazil</v>
          </cell>
          <cell r="E33">
            <v>339.59942260436424</v>
          </cell>
        </row>
        <row r="34">
          <cell r="A34">
            <v>2031</v>
          </cell>
          <cell r="B34">
            <v>100201</v>
          </cell>
          <cell r="C34" t="str">
            <v>Guinness Bitt 440can 06x4HCT W/wide 80pp</v>
          </cell>
          <cell r="D34" t="str">
            <v>British Virgin Isles</v>
          </cell>
          <cell r="E34">
            <v>11.836856835286312</v>
          </cell>
        </row>
        <row r="35">
          <cell r="A35">
            <v>2032</v>
          </cell>
          <cell r="B35">
            <v>102433</v>
          </cell>
          <cell r="C35" t="str">
            <v>Guinness IDS  440can 06x4HCT W/wide 80pp</v>
          </cell>
          <cell r="D35" t="str">
            <v>British Virgin Isles</v>
          </cell>
          <cell r="E35">
            <v>11.836856835286312</v>
          </cell>
        </row>
        <row r="36">
          <cell r="A36">
            <v>2033</v>
          </cell>
          <cell r="B36">
            <v>100648</v>
          </cell>
          <cell r="C36" t="str">
            <v>Guinness FES  330nrb 06x4CPW W/wide 108</v>
          </cell>
          <cell r="D36" t="str">
            <v>British Virgin Isles</v>
          </cell>
          <cell r="E36">
            <v>1160.0119698580584</v>
          </cell>
        </row>
        <row r="37">
          <cell r="A37">
            <v>2034</v>
          </cell>
          <cell r="B37">
            <v>100146</v>
          </cell>
          <cell r="C37" t="str">
            <v>Irish Draught Stout 50L Keg Canada</v>
          </cell>
          <cell r="D37" t="str">
            <v>Canada</v>
          </cell>
          <cell r="E37">
            <v>41490</v>
          </cell>
        </row>
        <row r="38">
          <cell r="A38">
            <v>2035</v>
          </cell>
          <cell r="B38">
            <v>102398</v>
          </cell>
          <cell r="C38" t="str">
            <v>Guinness IDS  440can 03x8MPK Canada</v>
          </cell>
          <cell r="D38" t="str">
            <v>Canada</v>
          </cell>
          <cell r="E38">
            <v>5166</v>
          </cell>
        </row>
        <row r="39">
          <cell r="A39">
            <v>2036</v>
          </cell>
          <cell r="B39">
            <v>102419</v>
          </cell>
          <cell r="C39" t="str">
            <v>Guinness IDS  440can 06x4SLT (5cref)80</v>
          </cell>
          <cell r="D39" t="str">
            <v>Canada</v>
          </cell>
          <cell r="E39">
            <v>20664</v>
          </cell>
        </row>
        <row r="40">
          <cell r="A40">
            <v>2037</v>
          </cell>
          <cell r="B40">
            <v>101169</v>
          </cell>
          <cell r="C40" t="str">
            <v>Harp 330nrb 04x6BPW Canada</v>
          </cell>
          <cell r="D40" t="str">
            <v>Canada</v>
          </cell>
          <cell r="E40">
            <v>2250</v>
          </cell>
        </row>
        <row r="41">
          <cell r="A41">
            <v>2038</v>
          </cell>
          <cell r="B41">
            <v>101171</v>
          </cell>
          <cell r="C41" t="str">
            <v>Harp          500nrb 02x6BPW Canada-90</v>
          </cell>
          <cell r="D41" t="str">
            <v>Canada</v>
          </cell>
          <cell r="E41">
            <v>1350</v>
          </cell>
        </row>
        <row r="42">
          <cell r="A42">
            <v>2039</v>
          </cell>
          <cell r="B42">
            <v>100148</v>
          </cell>
          <cell r="C42" t="str">
            <v>Harp 50L Keg Canada</v>
          </cell>
          <cell r="D42" t="str">
            <v>Canada</v>
          </cell>
          <cell r="E42">
            <v>9090</v>
          </cell>
        </row>
        <row r="43">
          <cell r="A43">
            <v>2040</v>
          </cell>
          <cell r="B43">
            <v>102846</v>
          </cell>
          <cell r="C43" t="str">
            <v>Kilkenny    440can 06x4SLT Canada</v>
          </cell>
          <cell r="D43" t="str">
            <v>Canada</v>
          </cell>
          <cell r="E43">
            <v>18000</v>
          </cell>
        </row>
        <row r="44">
          <cell r="A44">
            <v>2041</v>
          </cell>
          <cell r="B44">
            <v>102497</v>
          </cell>
          <cell r="C44" t="str">
            <v>Kilkenny      50LKeg  16pp Canada/Sing</v>
          </cell>
          <cell r="D44" t="str">
            <v>Canada</v>
          </cell>
          <cell r="E44">
            <v>20880</v>
          </cell>
        </row>
        <row r="45">
          <cell r="A45">
            <v>2042</v>
          </cell>
          <cell r="B45">
            <v>101168</v>
          </cell>
          <cell r="C45" t="str">
            <v>Smithwicks    330nrb 06x4CPW Canada</v>
          </cell>
          <cell r="D45" t="str">
            <v>Canada</v>
          </cell>
          <cell r="E45">
            <v>1980</v>
          </cell>
        </row>
        <row r="46">
          <cell r="A46">
            <v>2043</v>
          </cell>
          <cell r="B46">
            <v>101170</v>
          </cell>
          <cell r="C46" t="str">
            <v>Smithwicks    500nrb 02x6BPW Canada-90</v>
          </cell>
          <cell r="D46" t="str">
            <v>Canada</v>
          </cell>
          <cell r="E46">
            <v>1800</v>
          </cell>
        </row>
        <row r="47">
          <cell r="A47">
            <v>2044</v>
          </cell>
          <cell r="B47">
            <v>100106</v>
          </cell>
          <cell r="C47" t="str">
            <v>Smithwicks 50L Keg Canada</v>
          </cell>
          <cell r="D47" t="str">
            <v>Canada</v>
          </cell>
          <cell r="E47">
            <v>11160</v>
          </cell>
        </row>
        <row r="48">
          <cell r="A48">
            <v>2045</v>
          </cell>
          <cell r="B48">
            <v>100654</v>
          </cell>
          <cell r="C48" t="str">
            <v>Guinness IDS  30LKeg         Euro 6pp</v>
          </cell>
          <cell r="D48" t="str">
            <v>Canary Isles</v>
          </cell>
          <cell r="E48">
            <v>5308.0904870737049</v>
          </cell>
        </row>
        <row r="49">
          <cell r="A49">
            <v>2046</v>
          </cell>
          <cell r="B49">
            <v>102733</v>
          </cell>
          <cell r="C49" t="str">
            <v>Guinness IDS  44can 06x4HCT Guinness DIC  440can 06x4HCT Std Venture</v>
          </cell>
          <cell r="D49" t="str">
            <v>Canary Isles</v>
          </cell>
          <cell r="E49">
            <v>867.78956673692767</v>
          </cell>
        </row>
        <row r="50">
          <cell r="A50">
            <v>2047</v>
          </cell>
          <cell r="B50">
            <v>100655</v>
          </cell>
          <cell r="C50" t="str">
            <v>Kilkenny      30LKeg         Europe 6pp</v>
          </cell>
          <cell r="D50" t="str">
            <v>Canary Isles</v>
          </cell>
          <cell r="E50">
            <v>696.89494617748153</v>
          </cell>
        </row>
        <row r="51">
          <cell r="A51">
            <v>2048</v>
          </cell>
          <cell r="B51">
            <v>100096</v>
          </cell>
          <cell r="C51" t="str">
            <v>Irish Draught Stout 50L Keg USA</v>
          </cell>
          <cell r="D51" t="str">
            <v>Caribbean Cruise</v>
          </cell>
          <cell r="E51">
            <v>65.842516146280104</v>
          </cell>
        </row>
        <row r="52">
          <cell r="A52">
            <v>2049</v>
          </cell>
          <cell r="B52">
            <v>102434</v>
          </cell>
          <cell r="C52" t="str">
            <v>Guinness IDS  440can 06x4HCT W/wide 120</v>
          </cell>
          <cell r="D52" t="str">
            <v>Caribbean Cruise</v>
          </cell>
          <cell r="E52">
            <v>874.44779870677621</v>
          </cell>
        </row>
        <row r="53">
          <cell r="A53">
            <v>2050</v>
          </cell>
          <cell r="B53">
            <v>100648</v>
          </cell>
          <cell r="C53" t="str">
            <v>Guinness FES  330nrb 06x4CPW W/wide 108</v>
          </cell>
          <cell r="D53" t="str">
            <v>Caribbean Cruise</v>
          </cell>
          <cell r="E53">
            <v>725.74728471349192</v>
          </cell>
        </row>
        <row r="54">
          <cell r="A54">
            <v>2051</v>
          </cell>
          <cell r="B54">
            <v>100096</v>
          </cell>
          <cell r="C54" t="str">
            <v>Irish Draught Stout 50L Keg USA</v>
          </cell>
          <cell r="D54" t="str">
            <v>Caymans</v>
          </cell>
          <cell r="E54">
            <v>68.061926802896281</v>
          </cell>
        </row>
        <row r="55">
          <cell r="A55">
            <v>2052</v>
          </cell>
          <cell r="B55">
            <v>102434</v>
          </cell>
          <cell r="C55" t="str">
            <v>Guinness IDS  440can 06x4HCT W/wide 120</v>
          </cell>
          <cell r="D55" t="str">
            <v>Caymans</v>
          </cell>
          <cell r="E55">
            <v>68.061926802896281</v>
          </cell>
        </row>
        <row r="56">
          <cell r="A56">
            <v>2053</v>
          </cell>
          <cell r="B56">
            <v>100648</v>
          </cell>
          <cell r="C56" t="str">
            <v>Guinness FES  330nrb 06x4CPW W/wide 108</v>
          </cell>
          <cell r="D56" t="str">
            <v>Caymans</v>
          </cell>
          <cell r="E56">
            <v>1170.3692195889339</v>
          </cell>
        </row>
        <row r="57">
          <cell r="A57">
            <v>2054</v>
          </cell>
          <cell r="B57">
            <v>100103</v>
          </cell>
          <cell r="C57" t="str">
            <v>Harp 50L Keg USA(16 per pallet)</v>
          </cell>
          <cell r="D57" t="str">
            <v>Caymans</v>
          </cell>
          <cell r="E57">
            <v>27.372731431599597</v>
          </cell>
        </row>
        <row r="58">
          <cell r="A58">
            <v>2055</v>
          </cell>
          <cell r="B58">
            <v>102334</v>
          </cell>
          <cell r="C58" t="str">
            <v>Kilkenny      30LKeg 24pp     APAC/Glob</v>
          </cell>
          <cell r="D58" t="str">
            <v>Caymans</v>
          </cell>
          <cell r="E58">
            <v>27.372731431599597</v>
          </cell>
        </row>
        <row r="59">
          <cell r="A59">
            <v>2056</v>
          </cell>
          <cell r="B59">
            <v>102835</v>
          </cell>
          <cell r="C59" t="str">
            <v>SAPPORO 330nrb 1X24LSE Europe</v>
          </cell>
          <cell r="D59" t="str">
            <v>Sapporo</v>
          </cell>
          <cell r="E59">
            <v>4000</v>
          </cell>
        </row>
        <row r="60">
          <cell r="A60">
            <v>2057</v>
          </cell>
          <cell r="B60">
            <v>102836</v>
          </cell>
          <cell r="C60" t="str">
            <v>SAPPORO 500can 06x4HCT Europe</v>
          </cell>
          <cell r="D60" t="str">
            <v>Sapporo</v>
          </cell>
          <cell r="E60">
            <v>5000</v>
          </cell>
        </row>
        <row r="61">
          <cell r="A61">
            <v>2058</v>
          </cell>
          <cell r="B61">
            <v>100090</v>
          </cell>
          <cell r="C61" t="str">
            <v>Guinness FES 330can 6x4HCW W/wide 100pp</v>
          </cell>
          <cell r="D61" t="str">
            <v>Costa Rica</v>
          </cell>
          <cell r="E61">
            <v>112.45013993521995</v>
          </cell>
        </row>
        <row r="62">
          <cell r="A62">
            <v>2059</v>
          </cell>
          <cell r="B62">
            <v>100654</v>
          </cell>
          <cell r="C62" t="str">
            <v>Guinness IDS  30LKeg         Euro 6pp</v>
          </cell>
          <cell r="D62" t="str">
            <v>Croatia</v>
          </cell>
          <cell r="E62">
            <v>1674.915242193013</v>
          </cell>
        </row>
        <row r="63">
          <cell r="A63">
            <v>2060</v>
          </cell>
          <cell r="B63">
            <v>100097</v>
          </cell>
          <cell r="C63" t="str">
            <v>Harp Lager    330nrb 06x4CPT w/wide 54pp</v>
          </cell>
          <cell r="D63" t="str">
            <v>Croatia</v>
          </cell>
          <cell r="E63">
            <v>271.50790365937974</v>
          </cell>
        </row>
        <row r="64">
          <cell r="A64">
            <v>2061</v>
          </cell>
          <cell r="B64">
            <v>100655</v>
          </cell>
          <cell r="C64" t="str">
            <v>Kilkenny      30LKeg         Europe 6pp</v>
          </cell>
          <cell r="D64" t="str">
            <v>Croatia</v>
          </cell>
          <cell r="E64">
            <v>924.75444025674301</v>
          </cell>
        </row>
        <row r="65">
          <cell r="A65">
            <v>2062</v>
          </cell>
          <cell r="B65">
            <v>100648</v>
          </cell>
          <cell r="C65" t="str">
            <v>Guinness FES  330nrb 06x4CPW W/wide 108</v>
          </cell>
          <cell r="D65" t="str">
            <v>Curacao</v>
          </cell>
          <cell r="E65">
            <v>1257.6660387491704</v>
          </cell>
        </row>
        <row r="66">
          <cell r="A66">
            <v>2063</v>
          </cell>
          <cell r="B66">
            <v>100877</v>
          </cell>
          <cell r="C66" t="str">
            <v>IRISH DRT STOUT C 30L KEG 6MTH DD-A018</v>
          </cell>
          <cell r="D66" t="str">
            <v>Cyprus</v>
          </cell>
          <cell r="E66">
            <v>477.17329117247942</v>
          </cell>
        </row>
        <row r="67">
          <cell r="A67">
            <v>2064</v>
          </cell>
          <cell r="B67">
            <v>102525</v>
          </cell>
          <cell r="C67" t="str">
            <v>Guinness DIB 330nrb 06x4SLT WidBott-72/p</v>
          </cell>
          <cell r="D67" t="str">
            <v>Cyprus</v>
          </cell>
          <cell r="E67">
            <v>60.033600000000007</v>
          </cell>
        </row>
        <row r="68">
          <cell r="A68">
            <v>2065</v>
          </cell>
          <cell r="B68">
            <v>102733</v>
          </cell>
          <cell r="C68" t="str">
            <v>Guinness IDS  44can 06x4HCT Guinness DIC  440can 06x4HCT Std Venture</v>
          </cell>
          <cell r="D68" t="str">
            <v>Cyprus</v>
          </cell>
          <cell r="E68">
            <v>378.77941872916199</v>
          </cell>
        </row>
        <row r="69">
          <cell r="A69">
            <v>2066</v>
          </cell>
          <cell r="B69">
            <v>102307</v>
          </cell>
          <cell r="C69" t="str">
            <v>Kilkenny      30LKeg         Euro   24pp</v>
          </cell>
          <cell r="D69" t="str">
            <v>Cyprus</v>
          </cell>
          <cell r="E69">
            <v>171.6344241116515</v>
          </cell>
        </row>
        <row r="70">
          <cell r="A70">
            <v>2067</v>
          </cell>
          <cell r="B70">
            <v>100654</v>
          </cell>
          <cell r="C70" t="str">
            <v>Guinness IDS  30LKeg         Euro 6pp</v>
          </cell>
          <cell r="D70" t="str">
            <v>Czech Republic</v>
          </cell>
          <cell r="E70">
            <v>1894.6368971980153</v>
          </cell>
        </row>
        <row r="71">
          <cell r="A71">
            <v>2068</v>
          </cell>
          <cell r="B71">
            <v>102733</v>
          </cell>
          <cell r="C71" t="str">
            <v>Guinness IDS  44can 06x4HCT Guinness DIC  440can 06x4HCT Std Venture</v>
          </cell>
          <cell r="D71" t="str">
            <v>Czech Republic</v>
          </cell>
          <cell r="E71">
            <v>71.021141011717859</v>
          </cell>
        </row>
        <row r="72">
          <cell r="A72">
            <v>2069</v>
          </cell>
          <cell r="B72">
            <v>101190</v>
          </cell>
          <cell r="C72" t="str">
            <v>Guinness ES71 330nrb 06x4CPT EEuro 54pp</v>
          </cell>
          <cell r="D72" t="str">
            <v>Czech Republic</v>
          </cell>
          <cell r="E72">
            <v>213.06342303515359</v>
          </cell>
        </row>
        <row r="73">
          <cell r="A73">
            <v>2070</v>
          </cell>
          <cell r="B73">
            <v>100603</v>
          </cell>
          <cell r="C73" t="str">
            <v>Kilkenny      330nrb 06x4CPT Czech  54pp</v>
          </cell>
          <cell r="D73" t="str">
            <v>Czech Republic</v>
          </cell>
          <cell r="E73">
            <v>47.347427341145249</v>
          </cell>
        </row>
        <row r="74">
          <cell r="A74">
            <v>2071</v>
          </cell>
          <cell r="B74">
            <v>100112</v>
          </cell>
          <cell r="C74" t="str">
            <v>Kilkenny     30LKeg         6pp</v>
          </cell>
          <cell r="D74" t="str">
            <v>Czech Republic</v>
          </cell>
          <cell r="E74">
            <v>142.04228202343572</v>
          </cell>
        </row>
        <row r="75">
          <cell r="A75">
            <v>2072</v>
          </cell>
          <cell r="B75">
            <v>100654</v>
          </cell>
          <cell r="C75" t="str">
            <v>Guinness IDS  30LKeg         Euro 6pp</v>
          </cell>
          <cell r="D75" t="str">
            <v>Denmark</v>
          </cell>
          <cell r="E75">
            <v>2655.8947524173659</v>
          </cell>
        </row>
        <row r="76">
          <cell r="A76">
            <v>2073</v>
          </cell>
          <cell r="B76">
            <v>101191</v>
          </cell>
          <cell r="C76" t="str">
            <v>Guinness ES71 330nrb 06x4CPT PE 54pp</v>
          </cell>
          <cell r="D76" t="str">
            <v>Denmark</v>
          </cell>
          <cell r="E76">
            <v>626.6136087179691</v>
          </cell>
        </row>
        <row r="77">
          <cell r="A77">
            <v>2074</v>
          </cell>
          <cell r="B77">
            <v>100627</v>
          </cell>
          <cell r="C77" t="str">
            <v>Kilkenny      330nrb 06x4CPT PE 54pp</v>
          </cell>
          <cell r="D77" t="str">
            <v>Denmark</v>
          </cell>
          <cell r="E77">
            <v>208.62460172192124</v>
          </cell>
        </row>
        <row r="78">
          <cell r="A78">
            <v>2075</v>
          </cell>
          <cell r="B78">
            <v>100112</v>
          </cell>
          <cell r="C78" t="str">
            <v>Kilkenny     30LKeg         6pp</v>
          </cell>
          <cell r="D78" t="str">
            <v>Denmark</v>
          </cell>
          <cell r="E78">
            <v>2490.1787567233573</v>
          </cell>
        </row>
        <row r="79">
          <cell r="A79">
            <v>2076</v>
          </cell>
          <cell r="B79">
            <v>100877</v>
          </cell>
          <cell r="C79" t="str">
            <v>IRISH DRT STOUT C 30L KEG 6MTH DD-A018</v>
          </cell>
          <cell r="D79" t="str">
            <v>Dubai</v>
          </cell>
          <cell r="E79">
            <v>1457.4129978446269</v>
          </cell>
        </row>
        <row r="80">
          <cell r="A80">
            <v>2077</v>
          </cell>
          <cell r="B80">
            <v>102433</v>
          </cell>
          <cell r="C80" t="str">
            <v>Guinness IDS 440can 06*4HCT W/wide 80pp</v>
          </cell>
          <cell r="D80" t="str">
            <v>Dubai</v>
          </cell>
          <cell r="E80">
            <v>199.00715554325109</v>
          </cell>
        </row>
        <row r="81">
          <cell r="A81">
            <v>2078</v>
          </cell>
          <cell r="B81">
            <v>102336</v>
          </cell>
          <cell r="C81" t="str">
            <v>Kilkenny      30LKeg 24pp     DD MidEast</v>
          </cell>
          <cell r="D81" t="str">
            <v>Dubai</v>
          </cell>
          <cell r="E81">
            <v>3067.9653309957707</v>
          </cell>
        </row>
        <row r="82">
          <cell r="A82">
            <v>2079</v>
          </cell>
          <cell r="B82">
            <v>100877</v>
          </cell>
          <cell r="C82" t="str">
            <v>IRISH DRT STOUT C 30L KEG 6MTH DD-A018</v>
          </cell>
          <cell r="D82" t="str">
            <v>Egypt</v>
          </cell>
          <cell r="E82">
            <v>122.06758611389007</v>
          </cell>
        </row>
        <row r="83">
          <cell r="A83">
            <v>2080</v>
          </cell>
          <cell r="B83">
            <v>102338</v>
          </cell>
          <cell r="C83" t="str">
            <v>Kilkenny       30LKeg 24pp     Egypt</v>
          </cell>
          <cell r="D83" t="str">
            <v>Egypt</v>
          </cell>
          <cell r="E83">
            <v>158.31796017195441</v>
          </cell>
        </row>
        <row r="84">
          <cell r="A84">
            <v>2081</v>
          </cell>
          <cell r="B84">
            <v>100095</v>
          </cell>
          <cell r="C84" t="str">
            <v>Guinness IDS 30L Keg 24 per pallet</v>
          </cell>
          <cell r="D84" t="str">
            <v>Estonia</v>
          </cell>
          <cell r="E84">
            <v>318.1155274483196</v>
          </cell>
        </row>
        <row r="85">
          <cell r="A85">
            <v>2082</v>
          </cell>
          <cell r="B85">
            <v>102733</v>
          </cell>
          <cell r="C85" t="str">
            <v>Guinness IDS  44can 06x4HCT Guinness DIC  440can 06x4HCT Std Venture</v>
          </cell>
          <cell r="D85" t="str">
            <v>Estonia</v>
          </cell>
          <cell r="E85">
            <v>9.9873479547728241</v>
          </cell>
        </row>
        <row r="86">
          <cell r="A86">
            <v>2083</v>
          </cell>
          <cell r="B86">
            <v>101191</v>
          </cell>
          <cell r="C86" t="str">
            <v>Guinness ES71 330nrb 06x4CPT PE 54pp</v>
          </cell>
          <cell r="D86" t="str">
            <v>Estonia</v>
          </cell>
          <cell r="E86">
            <v>57.334775295918064</v>
          </cell>
        </row>
        <row r="87">
          <cell r="A87">
            <v>2084</v>
          </cell>
          <cell r="B87">
            <v>100627</v>
          </cell>
          <cell r="C87" t="str">
            <v>Kilkenny      330nrb 06x4CPT PE 54pp</v>
          </cell>
          <cell r="D87" t="str">
            <v>Estonia</v>
          </cell>
          <cell r="E87">
            <v>35.510570505858929</v>
          </cell>
        </row>
        <row r="88">
          <cell r="A88">
            <v>2085</v>
          </cell>
          <cell r="B88">
            <v>100621</v>
          </cell>
          <cell r="C88" t="str">
            <v>Kilkenny      30LKeg         Eur 24 pp</v>
          </cell>
          <cell r="D88" t="str">
            <v>Estonia</v>
          </cell>
          <cell r="E88">
            <v>111.71033638301456</v>
          </cell>
        </row>
        <row r="89">
          <cell r="A89">
            <v>2086</v>
          </cell>
          <cell r="B89">
            <v>101168</v>
          </cell>
          <cell r="C89" t="str">
            <v>Smithwicks    330nrb 06x4CPW Canada</v>
          </cell>
          <cell r="D89" t="str">
            <v>Estonia</v>
          </cell>
          <cell r="E89">
            <v>10.357249730875523</v>
          </cell>
        </row>
        <row r="90">
          <cell r="A90">
            <v>2087</v>
          </cell>
          <cell r="B90">
            <v>100654</v>
          </cell>
          <cell r="C90" t="str">
            <v>Guinness IDS  30LKeg         Euro 6pp</v>
          </cell>
          <cell r="D90" t="str">
            <v>Finland</v>
          </cell>
          <cell r="E90">
            <v>1735.5791334738553</v>
          </cell>
        </row>
        <row r="91">
          <cell r="A91">
            <v>2088</v>
          </cell>
          <cell r="B91">
            <v>102984</v>
          </cell>
          <cell r="C91" t="str">
            <v>Guinness IDS 440can 06x04HCT Finland</v>
          </cell>
          <cell r="D91" t="str">
            <v>Finland</v>
          </cell>
          <cell r="E91">
            <v>961.74461786701295</v>
          </cell>
        </row>
        <row r="92">
          <cell r="A92">
            <v>2089</v>
          </cell>
          <cell r="B92">
            <v>900002</v>
          </cell>
          <cell r="C92" t="str">
            <v>Kilkenny 440can SE</v>
          </cell>
          <cell r="D92" t="str">
            <v>Finland</v>
          </cell>
          <cell r="E92">
            <v>590.36323465990483</v>
          </cell>
        </row>
        <row r="93">
          <cell r="A93">
            <v>2090</v>
          </cell>
          <cell r="B93">
            <v>100105</v>
          </cell>
          <cell r="C93" t="str">
            <v>Smithwicks    30LKeg         6pp</v>
          </cell>
          <cell r="D93" t="str">
            <v>Finland</v>
          </cell>
          <cell r="E93">
            <v>2666.2520021482414</v>
          </cell>
        </row>
        <row r="94">
          <cell r="A94">
            <v>2091</v>
          </cell>
          <cell r="B94">
            <v>102725</v>
          </cell>
          <cell r="C94" t="str">
            <v>Guinness      30LKeg         France(Pal)</v>
          </cell>
          <cell r="D94" t="str">
            <v>France</v>
          </cell>
          <cell r="E94">
            <v>22591</v>
          </cell>
        </row>
        <row r="95">
          <cell r="A95">
            <v>2092</v>
          </cell>
          <cell r="B95">
            <v>102590</v>
          </cell>
          <cell r="C95" t="str">
            <v>Guinness DIB  330nrb 1x24CTN Euro</v>
          </cell>
          <cell r="D95" t="str">
            <v>France</v>
          </cell>
          <cell r="E95">
            <v>2736.9936000000002</v>
          </cell>
        </row>
        <row r="96">
          <cell r="A96">
            <v>2093</v>
          </cell>
          <cell r="B96">
            <v>102496</v>
          </cell>
          <cell r="C96" t="str">
            <v>Guinness IDS  330can 04x6SLT F/w FR 120</v>
          </cell>
          <cell r="D96" t="str">
            <v>France</v>
          </cell>
          <cell r="E96">
            <v>11558</v>
          </cell>
        </row>
        <row r="97">
          <cell r="A97">
            <v>2094</v>
          </cell>
          <cell r="B97">
            <v>102495</v>
          </cell>
          <cell r="C97" t="str">
            <v>Guinness IDS  500can 06x4HCT FR 70PP</v>
          </cell>
          <cell r="D97" t="str">
            <v>France</v>
          </cell>
          <cell r="E97">
            <v>4896</v>
          </cell>
        </row>
        <row r="98">
          <cell r="A98">
            <v>2095</v>
          </cell>
          <cell r="B98">
            <v>102389</v>
          </cell>
          <cell r="C98" t="str">
            <v>Kilkenny       500can 06x4HCT France</v>
          </cell>
          <cell r="D98" t="str">
            <v>France</v>
          </cell>
          <cell r="E98">
            <v>172.2</v>
          </cell>
        </row>
        <row r="99">
          <cell r="A99">
            <v>2096</v>
          </cell>
          <cell r="B99">
            <v>102724</v>
          </cell>
          <cell r="C99" t="str">
            <v>Kilkenny      30LKeg         France(Pal)</v>
          </cell>
          <cell r="D99" t="str">
            <v>France</v>
          </cell>
          <cell r="E99">
            <v>9349</v>
          </cell>
        </row>
        <row r="100">
          <cell r="A100">
            <v>2097</v>
          </cell>
          <cell r="B100">
            <v>100650</v>
          </cell>
          <cell r="C100" t="str">
            <v>Guinness FES  330nrb 06x4CPW Fr Guian 96</v>
          </cell>
          <cell r="D100" t="str">
            <v>French Guyane</v>
          </cell>
          <cell r="E100">
            <v>983.93872443317468</v>
          </cell>
        </row>
        <row r="101">
          <cell r="A101">
            <v>2098</v>
          </cell>
          <cell r="B101">
            <v>100746</v>
          </cell>
          <cell r="C101" t="str">
            <v>Guinness Bitt 440can 6x4HCT std</v>
          </cell>
          <cell r="D101" t="str">
            <v>GB</v>
          </cell>
          <cell r="E101">
            <v>21488</v>
          </cell>
        </row>
        <row r="102">
          <cell r="A102">
            <v>2099</v>
          </cell>
          <cell r="B102">
            <v>100248</v>
          </cell>
          <cell r="C102" t="str">
            <v>Guinness Draught s/st keg Whitbread pal</v>
          </cell>
          <cell r="D102" t="str">
            <v>GB</v>
          </cell>
          <cell r="E102">
            <v>8229.9224406442136</v>
          </cell>
        </row>
        <row r="103">
          <cell r="A103">
            <v>2100</v>
          </cell>
          <cell r="B103">
            <v>100119</v>
          </cell>
          <cell r="C103" t="str">
            <v>Guinness Draught alum keg locator blk/gr</v>
          </cell>
          <cell r="D103" t="str">
            <v>GB</v>
          </cell>
          <cell r="E103">
            <v>1757482.1785447623</v>
          </cell>
        </row>
        <row r="104">
          <cell r="A104">
            <v>2101</v>
          </cell>
          <cell r="B104">
            <v>100249</v>
          </cell>
          <cell r="C104" t="str">
            <v>Guinness Draught s/st keg Courage pallet</v>
          </cell>
          <cell r="D104" t="str">
            <v>GB</v>
          </cell>
          <cell r="E104">
            <v>70332.84290562346</v>
          </cell>
        </row>
        <row r="105">
          <cell r="A105">
            <v>2102</v>
          </cell>
          <cell r="B105">
            <v>100247</v>
          </cell>
          <cell r="C105" t="str">
            <v>Draught Guinness s/st keg Euro pallet</v>
          </cell>
          <cell r="D105" t="str">
            <v>GB</v>
          </cell>
          <cell r="E105">
            <v>306277.28254462703</v>
          </cell>
        </row>
        <row r="106">
          <cell r="A106">
            <v>2103</v>
          </cell>
          <cell r="B106">
            <v>100119</v>
          </cell>
          <cell r="C106" t="str">
            <v>Draught Guinness s/st keg locator blue</v>
          </cell>
          <cell r="D106" t="str">
            <v>GB</v>
          </cell>
          <cell r="E106">
            <v>9998</v>
          </cell>
        </row>
        <row r="107">
          <cell r="A107">
            <v>2104</v>
          </cell>
          <cell r="B107">
            <v>102525</v>
          </cell>
          <cell r="C107" t="str">
            <v>Guinness DIB 330nrb 06x4SLT WidBott-72/p</v>
          </cell>
          <cell r="D107" t="str">
            <v>GB</v>
          </cell>
          <cell r="E107">
            <v>13133.973600000001</v>
          </cell>
        </row>
        <row r="108">
          <cell r="A108">
            <v>2105</v>
          </cell>
          <cell r="B108">
            <v>102778</v>
          </cell>
          <cell r="C108" t="str">
            <v>Guinness DIC 284 1x24 Tray Standard</v>
          </cell>
          <cell r="D108" t="str">
            <v>GB</v>
          </cell>
          <cell r="E108">
            <v>1845.5893599999999</v>
          </cell>
        </row>
        <row r="109">
          <cell r="A109">
            <v>2106</v>
          </cell>
          <cell r="B109">
            <v>102871</v>
          </cell>
          <cell r="C109" t="str">
            <v>Guinness DIC  440can 1x18MPK Std</v>
          </cell>
          <cell r="D109" t="str">
            <v>GB</v>
          </cell>
          <cell r="E109">
            <v>49283.625599999999</v>
          </cell>
        </row>
        <row r="110">
          <cell r="A110">
            <v>2107</v>
          </cell>
          <cell r="B110">
            <v>102665</v>
          </cell>
          <cell r="C110" t="str">
            <v>Guinness DIC  440can 1x12MPK Other Cust</v>
          </cell>
          <cell r="D110" t="str">
            <v>GB</v>
          </cell>
          <cell r="E110">
            <v>8588.1773421017988</v>
          </cell>
        </row>
        <row r="111">
          <cell r="A111">
            <v>2108</v>
          </cell>
          <cell r="B111">
            <v>100593</v>
          </cell>
          <cell r="C111" t="str">
            <v>GDIC          440can 3x8MPK</v>
          </cell>
          <cell r="D111" t="str">
            <v>GB</v>
          </cell>
          <cell r="E111">
            <v>78634.920800000007</v>
          </cell>
        </row>
        <row r="112">
          <cell r="A112">
            <v>2109</v>
          </cell>
          <cell r="B112">
            <v>100592</v>
          </cell>
          <cell r="C112" t="str">
            <v>GDIC          440can 6x4 standard</v>
          </cell>
          <cell r="D112" t="str">
            <v>GB</v>
          </cell>
          <cell r="E112">
            <v>133998.26880000002</v>
          </cell>
        </row>
        <row r="113">
          <cell r="A113">
            <v>2110</v>
          </cell>
          <cell r="B113">
            <v>102308</v>
          </cell>
          <cell r="C113" t="str">
            <v>GDIC          500can 6x4HCT +13.5% Free</v>
          </cell>
          <cell r="D113" t="str">
            <v>GB</v>
          </cell>
          <cell r="E113">
            <v>31562.16</v>
          </cell>
        </row>
        <row r="114">
          <cell r="A114">
            <v>2111</v>
          </cell>
          <cell r="B114">
            <v>102768</v>
          </cell>
          <cell r="C114" t="str">
            <v>Guinness FES  330nrb 1x24CTN STD</v>
          </cell>
          <cell r="D114" t="str">
            <v>GB</v>
          </cell>
          <cell r="E114">
            <v>17053.185599999997</v>
          </cell>
        </row>
        <row r="115">
          <cell r="A115">
            <v>2112</v>
          </cell>
          <cell r="B115">
            <v>102872</v>
          </cell>
          <cell r="C115" t="str">
            <v>Guinness Original 275nrb 1x24 Tray Standard</v>
          </cell>
          <cell r="D115" t="str">
            <v>GB</v>
          </cell>
          <cell r="E115">
            <v>5601.1559999999999</v>
          </cell>
        </row>
        <row r="116">
          <cell r="A116">
            <v>2113</v>
          </cell>
          <cell r="B116">
            <v>102861</v>
          </cell>
          <cell r="C116" t="str">
            <v>Guinness Orig 275can 6x4HCT Standard</v>
          </cell>
          <cell r="D116" t="str">
            <v>GB</v>
          </cell>
          <cell r="E116">
            <v>6876.21</v>
          </cell>
        </row>
        <row r="117">
          <cell r="A117">
            <v>2114</v>
          </cell>
          <cell r="B117">
            <v>102858</v>
          </cell>
          <cell r="C117" t="str">
            <v>Guinness Orig 330nrb 6x4CPT Standard</v>
          </cell>
          <cell r="D117" t="str">
            <v>GB</v>
          </cell>
          <cell r="E117">
            <v>22562.971199999996</v>
          </cell>
        </row>
        <row r="118">
          <cell r="A118">
            <v>2115</v>
          </cell>
          <cell r="B118">
            <v>102860</v>
          </cell>
          <cell r="C118" t="str">
            <v>Guinness Orig 440can 2x12MP Standard</v>
          </cell>
          <cell r="D118" t="str">
            <v>GB</v>
          </cell>
          <cell r="E118">
            <v>34786.118400000007</v>
          </cell>
        </row>
        <row r="119">
          <cell r="A119">
            <v>2116</v>
          </cell>
          <cell r="B119">
            <v>102859</v>
          </cell>
          <cell r="C119" t="str">
            <v>Guinness Orig 440can 6x4HCT Standard</v>
          </cell>
          <cell r="D119" t="str">
            <v>GB</v>
          </cell>
          <cell r="E119">
            <v>131569.14479999998</v>
          </cell>
        </row>
        <row r="120">
          <cell r="A120">
            <v>2117</v>
          </cell>
          <cell r="B120">
            <v>102863</v>
          </cell>
          <cell r="C120" t="str">
            <v>Guinness Orig 500nrb 12x1 Tray Standard</v>
          </cell>
          <cell r="D120" t="str">
            <v>GB</v>
          </cell>
          <cell r="E120">
            <v>24855.72</v>
          </cell>
        </row>
        <row r="121">
          <cell r="A121">
            <v>2118</v>
          </cell>
          <cell r="B121">
            <v>125000</v>
          </cell>
          <cell r="C121" t="str">
            <v>PCGO bulk</v>
          </cell>
          <cell r="D121" t="str">
            <v>GB</v>
          </cell>
          <cell r="E121">
            <v>18336.763098600004</v>
          </cell>
        </row>
        <row r="122">
          <cell r="A122">
            <v>2119</v>
          </cell>
          <cell r="B122">
            <v>102792</v>
          </cell>
          <cell r="C122" t="str">
            <v>Kaliber       330nrb 1x24CTN Standard</v>
          </cell>
          <cell r="D122" t="str">
            <v>GB</v>
          </cell>
          <cell r="E122">
            <v>4313.390400000002</v>
          </cell>
        </row>
        <row r="123">
          <cell r="A123">
            <v>2120</v>
          </cell>
          <cell r="B123">
            <v>102793</v>
          </cell>
          <cell r="C123" t="str">
            <v>Kaliber       440can 6x4HCT Standard</v>
          </cell>
          <cell r="D123" t="str">
            <v>GB</v>
          </cell>
          <cell r="E123">
            <v>39790.18559999999</v>
          </cell>
        </row>
        <row r="124">
          <cell r="A124">
            <v>2121</v>
          </cell>
          <cell r="B124">
            <v>125003</v>
          </cell>
          <cell r="C124" t="str">
            <v>Kaliber Bulk</v>
          </cell>
          <cell r="D124" t="str">
            <v>GB</v>
          </cell>
          <cell r="E124">
            <v>30203.6034</v>
          </cell>
        </row>
        <row r="125">
          <cell r="A125">
            <v>2122</v>
          </cell>
          <cell r="B125">
            <v>100090</v>
          </cell>
          <cell r="C125" t="str">
            <v>Guinness FES 330can 6x4HCW W/wide 100pp</v>
          </cell>
          <cell r="D125" t="str">
            <v>GB UK Diplomatic Sales</v>
          </cell>
          <cell r="E125">
            <v>1171.8488266933446</v>
          </cell>
        </row>
        <row r="126">
          <cell r="A126">
            <v>2123</v>
          </cell>
          <cell r="B126">
            <v>100201</v>
          </cell>
          <cell r="C126" t="str">
            <v>Guinness Bitt 440can 06x4HCT W/wide 80pp</v>
          </cell>
          <cell r="D126" t="str">
            <v>GB UK ship store</v>
          </cell>
          <cell r="E126">
            <v>39.209588266885902</v>
          </cell>
        </row>
        <row r="127">
          <cell r="A127">
            <v>2124</v>
          </cell>
          <cell r="B127">
            <v>100654</v>
          </cell>
          <cell r="C127" t="str">
            <v>Guinness IDS  30LKeg         Euro 6pp</v>
          </cell>
          <cell r="D127" t="str">
            <v>GB UK ship store</v>
          </cell>
          <cell r="E127">
            <v>555.59246770625123</v>
          </cell>
        </row>
        <row r="128">
          <cell r="A128">
            <v>2125</v>
          </cell>
          <cell r="B128">
            <v>102733</v>
          </cell>
          <cell r="C128" t="str">
            <v>Guinness IDS  44can 06x4HCT FW Scan 99p</v>
          </cell>
          <cell r="D128" t="str">
            <v>GB UK ship store</v>
          </cell>
          <cell r="E128">
            <v>234.51772604911005</v>
          </cell>
        </row>
        <row r="129">
          <cell r="A129">
            <v>2126</v>
          </cell>
          <cell r="B129">
            <v>100718</v>
          </cell>
          <cell r="C129" t="str">
            <v>Guinness DC   440can New F/widget 80pp</v>
          </cell>
          <cell r="D129" t="str">
            <v>GB UK ship store</v>
          </cell>
          <cell r="E129">
            <v>390.61627556444824</v>
          </cell>
        </row>
        <row r="130">
          <cell r="A130">
            <v>2127</v>
          </cell>
          <cell r="B130">
            <v>100682</v>
          </cell>
          <cell r="C130" t="str">
            <v>Guinness DC   3x8mpk w/wide 80pp</v>
          </cell>
          <cell r="D130" t="str">
            <v>GB UK ship store</v>
          </cell>
          <cell r="E130">
            <v>1171.8488266933446</v>
          </cell>
        </row>
        <row r="131">
          <cell r="A131">
            <v>2128</v>
          </cell>
          <cell r="B131">
            <v>102574</v>
          </cell>
          <cell r="C131" t="str">
            <v>Guinness PDG  440can 06x4SLT STD 100</v>
          </cell>
          <cell r="D131" t="str">
            <v>GB UK ship store</v>
          </cell>
          <cell r="E131">
            <v>1250</v>
          </cell>
        </row>
        <row r="132">
          <cell r="A132">
            <v>2129</v>
          </cell>
          <cell r="B132">
            <v>102824</v>
          </cell>
          <cell r="C132" t="str">
            <v>Guinness DIC 500can 6x4HCT Big Can</v>
          </cell>
          <cell r="D132" t="str">
            <v>GB UK ship store</v>
          </cell>
          <cell r="E132">
            <v>12428.699677050627</v>
          </cell>
        </row>
        <row r="133">
          <cell r="A133">
            <v>2130</v>
          </cell>
          <cell r="B133">
            <v>101191</v>
          </cell>
          <cell r="C133" t="str">
            <v>Guinness ES71 330nrb 6x4CPT PE 54pp</v>
          </cell>
          <cell r="D133" t="str">
            <v>GB UK ship store</v>
          </cell>
          <cell r="E133">
            <v>17.755285252929465</v>
          </cell>
        </row>
        <row r="134">
          <cell r="A134">
            <v>2131</v>
          </cell>
          <cell r="B134">
            <v>100538</v>
          </cell>
          <cell r="C134" t="str">
            <v>Guinness FES 330nrb 6x4 CPW E-Eur 54pp</v>
          </cell>
          <cell r="D134" t="str">
            <v>GB UK ship store</v>
          </cell>
          <cell r="E134">
            <v>50.30664154996682</v>
          </cell>
        </row>
        <row r="135">
          <cell r="A135">
            <v>2132</v>
          </cell>
          <cell r="B135">
            <v>102950</v>
          </cell>
          <cell r="C135" t="str">
            <v>Guinness Orig 440can 6x4HCT Export</v>
          </cell>
          <cell r="D135" t="str">
            <v>GB UK ship store</v>
          </cell>
          <cell r="E135">
            <v>4687.3953067733783</v>
          </cell>
        </row>
        <row r="136">
          <cell r="A136">
            <v>2133</v>
          </cell>
          <cell r="B136">
            <v>102792</v>
          </cell>
          <cell r="C136" t="str">
            <v>Kaliber 330nrb 6x4</v>
          </cell>
          <cell r="D136" t="str">
            <v>GB UK ship store</v>
          </cell>
          <cell r="E136">
            <v>17.01548170072407</v>
          </cell>
        </row>
        <row r="137">
          <cell r="A137">
            <v>2134</v>
          </cell>
          <cell r="B137">
            <v>100627</v>
          </cell>
          <cell r="C137" t="str">
            <v>Kilkenny      330nrb 06x4CPT PE 54pp</v>
          </cell>
          <cell r="D137" t="str">
            <v>GB UK ship store</v>
          </cell>
          <cell r="E137">
            <v>58.444480624226159</v>
          </cell>
        </row>
        <row r="138">
          <cell r="A138">
            <v>2135</v>
          </cell>
          <cell r="B138">
            <v>102381</v>
          </cell>
          <cell r="C138" t="str">
            <v>Kilkenny 440can 6x4 HCT Euro 80pp</v>
          </cell>
          <cell r="D138" t="str">
            <v>GB UK ship store</v>
          </cell>
          <cell r="E138">
            <v>78.419176533771804</v>
          </cell>
        </row>
        <row r="139">
          <cell r="A139">
            <v>2136</v>
          </cell>
          <cell r="B139">
            <v>100096</v>
          </cell>
          <cell r="C139" t="str">
            <v>Irish Draught Stout 50L Keg USA</v>
          </cell>
          <cell r="D139" t="str">
            <v>GBIC</v>
          </cell>
          <cell r="E139">
            <v>373844.84602798807</v>
          </cell>
        </row>
        <row r="140">
          <cell r="A140">
            <v>2137</v>
          </cell>
          <cell r="B140">
            <v>100876</v>
          </cell>
          <cell r="C140" t="str">
            <v>IDS 60L Keg Texas</v>
          </cell>
          <cell r="D140" t="str">
            <v>GBIC</v>
          </cell>
          <cell r="E140">
            <v>11923.065167892444</v>
          </cell>
        </row>
        <row r="141">
          <cell r="A141">
            <v>2138</v>
          </cell>
          <cell r="B141">
            <v>102883</v>
          </cell>
          <cell r="C141" t="str">
            <v>Guinness DIB  11.2nrb 04x6BPW N/RedempUS</v>
          </cell>
          <cell r="D141" t="str">
            <v>GBIC</v>
          </cell>
          <cell r="E141">
            <v>53980.819200000005</v>
          </cell>
        </row>
        <row r="142">
          <cell r="A142">
            <v>2139</v>
          </cell>
          <cell r="B142">
            <v>102876</v>
          </cell>
          <cell r="C142" t="str">
            <v>Guinness DIB  11.2rb 04x6BPW Redempt USA</v>
          </cell>
          <cell r="D142" t="str">
            <v>GBIC</v>
          </cell>
          <cell r="E142">
            <v>161942.45760000002</v>
          </cell>
        </row>
        <row r="143">
          <cell r="A143">
            <v>2140</v>
          </cell>
          <cell r="B143">
            <v>102877</v>
          </cell>
          <cell r="C143" t="str">
            <v>Guinness DIB  120znrb 04x6BPW N/RedempUS</v>
          </cell>
          <cell r="D143" t="str">
            <v>GBIC</v>
          </cell>
          <cell r="E143">
            <v>10795.6068</v>
          </cell>
        </row>
        <row r="144">
          <cell r="A144">
            <v>2141</v>
          </cell>
          <cell r="B144">
            <v>102679</v>
          </cell>
          <cell r="C144" t="str">
            <v>GDIC USA 440CAN 2X15MPK MULTI</v>
          </cell>
          <cell r="D144" t="str">
            <v>GBIC</v>
          </cell>
          <cell r="E144">
            <v>9901</v>
          </cell>
        </row>
        <row r="145">
          <cell r="A145">
            <v>2142</v>
          </cell>
          <cell r="B145">
            <v>102680</v>
          </cell>
          <cell r="C145" t="str">
            <v xml:space="preserve">GDIC USA 440CAN 2X15MPK STD </v>
          </cell>
          <cell r="D145" t="str">
            <v>GBIC</v>
          </cell>
          <cell r="E145">
            <v>9901</v>
          </cell>
        </row>
        <row r="146">
          <cell r="A146">
            <v>2143</v>
          </cell>
          <cell r="B146">
            <v>101202</v>
          </cell>
          <cell r="C146" t="str">
            <v>GDIC USA 440CAN 3X8MPK STD CHIANTI  100</v>
          </cell>
          <cell r="D146" t="str">
            <v>GBIC</v>
          </cell>
          <cell r="E146">
            <v>40404</v>
          </cell>
        </row>
        <row r="147">
          <cell r="A147">
            <v>2144</v>
          </cell>
          <cell r="B147">
            <v>102574</v>
          </cell>
          <cell r="C147" t="str">
            <v>Guinness PDG  440can 06x4SLT STD 100</v>
          </cell>
          <cell r="D147" t="str">
            <v>GBIC</v>
          </cell>
          <cell r="E147">
            <v>41894</v>
          </cell>
        </row>
        <row r="148">
          <cell r="A148">
            <v>2145</v>
          </cell>
          <cell r="B148">
            <v>101201</v>
          </cell>
          <cell r="C148" t="str">
            <v>GDIC USA 440CAN 3X8MPK MULT CHIANTI 100</v>
          </cell>
          <cell r="D148" t="str">
            <v>GBIC</v>
          </cell>
          <cell r="E148">
            <v>44574</v>
          </cell>
        </row>
        <row r="149">
          <cell r="A149">
            <v>2146</v>
          </cell>
          <cell r="B149">
            <v>100886</v>
          </cell>
          <cell r="C149" t="str">
            <v>Guinness PDG  440can 06x4SLT Multi 100</v>
          </cell>
          <cell r="D149" t="str">
            <v>GBIC</v>
          </cell>
          <cell r="E149">
            <v>58316</v>
          </cell>
        </row>
        <row r="150">
          <cell r="A150">
            <v>2147</v>
          </cell>
          <cell r="B150">
            <v>102583</v>
          </cell>
          <cell r="C150" t="str">
            <v>GDIC USA      473can 03x8MPK Florida 100</v>
          </cell>
          <cell r="D150" t="str">
            <v>GBIC</v>
          </cell>
          <cell r="E150">
            <v>12046.083073890988</v>
          </cell>
        </row>
        <row r="151">
          <cell r="A151">
            <v>2148</v>
          </cell>
          <cell r="B151">
            <v>102584</v>
          </cell>
          <cell r="C151" t="str">
            <v>GDIC USA      473can 03X8MPK Texas 100</v>
          </cell>
          <cell r="D151" t="str">
            <v>GBIC</v>
          </cell>
          <cell r="E151">
            <v>4836.77482877079</v>
          </cell>
        </row>
        <row r="152">
          <cell r="A152">
            <v>2149</v>
          </cell>
          <cell r="B152">
            <v>102576</v>
          </cell>
          <cell r="C152" t="str">
            <v>GDIC USA      473can 06x4SLT Texas 100</v>
          </cell>
          <cell r="D152" t="str">
            <v>GBIC</v>
          </cell>
          <cell r="E152">
            <v>6360</v>
          </cell>
        </row>
        <row r="153">
          <cell r="A153">
            <v>2150</v>
          </cell>
          <cell r="B153">
            <v>102575</v>
          </cell>
          <cell r="C153" t="str">
            <v>GDIC USA      473can 06x4SLT Florida 100</v>
          </cell>
          <cell r="D153" t="str">
            <v>GBIC</v>
          </cell>
          <cell r="E153">
            <v>8946</v>
          </cell>
        </row>
        <row r="154">
          <cell r="A154">
            <v>2151</v>
          </cell>
          <cell r="B154">
            <v>125340</v>
          </cell>
          <cell r="C154" t="str">
            <v>Kaliber Local from GNB feedstock (stated @SG)</v>
          </cell>
          <cell r="D154" t="str">
            <v>Moosehead</v>
          </cell>
          <cell r="E154">
            <v>31950</v>
          </cell>
        </row>
        <row r="155">
          <cell r="A155">
            <v>2152</v>
          </cell>
          <cell r="B155">
            <v>100095</v>
          </cell>
          <cell r="C155" t="str">
            <v>Guinness IDS 30L Keg 24 per pallet</v>
          </cell>
          <cell r="D155" t="str">
            <v>Georgia</v>
          </cell>
          <cell r="E155">
            <v>186.43049515575939</v>
          </cell>
        </row>
        <row r="156">
          <cell r="A156">
            <v>2153</v>
          </cell>
          <cell r="B156">
            <v>100653</v>
          </cell>
          <cell r="C156" t="str">
            <v>Harp Lager    30LKeg         Euro 6pp</v>
          </cell>
          <cell r="D156" t="str">
            <v>Georgia</v>
          </cell>
          <cell r="E156">
            <v>133.16463939697098</v>
          </cell>
        </row>
        <row r="157">
          <cell r="A157">
            <v>2154</v>
          </cell>
          <cell r="B157">
            <v>100621</v>
          </cell>
          <cell r="C157" t="str">
            <v>Kilkenny      30LKeg         Eur 24 pp</v>
          </cell>
          <cell r="D157" t="str">
            <v>Georgia</v>
          </cell>
          <cell r="E157">
            <v>66.582319698485492</v>
          </cell>
        </row>
        <row r="158">
          <cell r="A158">
            <v>2155</v>
          </cell>
          <cell r="B158">
            <v>100201</v>
          </cell>
          <cell r="C158" t="str">
            <v>Guinness Bitt 440can 06x4HCT W/wide 80pp</v>
          </cell>
          <cell r="D158" t="str">
            <v>Germany</v>
          </cell>
          <cell r="E158">
            <v>106.5317115175768</v>
          </cell>
        </row>
        <row r="159">
          <cell r="A159">
            <v>2156</v>
          </cell>
          <cell r="B159">
            <v>100654</v>
          </cell>
          <cell r="C159" t="str">
            <v>Guinness IDS  30LKeg         Euro 6pp</v>
          </cell>
          <cell r="D159" t="str">
            <v>Germany</v>
          </cell>
          <cell r="E159">
            <v>3687</v>
          </cell>
        </row>
        <row r="160">
          <cell r="A160">
            <v>2157</v>
          </cell>
          <cell r="B160">
            <v>101147</v>
          </cell>
          <cell r="C160" t="str">
            <v>Guinness IDS  50LKeg         Germany 6pp</v>
          </cell>
          <cell r="D160" t="str">
            <v>Germany</v>
          </cell>
          <cell r="E160">
            <v>48353</v>
          </cell>
        </row>
        <row r="161">
          <cell r="A161">
            <v>2158</v>
          </cell>
          <cell r="B161">
            <v>100718</v>
          </cell>
          <cell r="C161" t="str">
            <v>Guinness DC   440can New F/widget 80pp</v>
          </cell>
          <cell r="D161" t="str">
            <v>Germany</v>
          </cell>
          <cell r="E161">
            <v>168.67520990282992</v>
          </cell>
        </row>
        <row r="162">
          <cell r="A162">
            <v>2159</v>
          </cell>
          <cell r="B162">
            <v>102987</v>
          </cell>
          <cell r="C162" t="str">
            <v>Guinness DIC  440can 06x4HCT Europe</v>
          </cell>
          <cell r="D162" t="str">
            <v>Germany</v>
          </cell>
          <cell r="E162">
            <v>3846.8368435000002</v>
          </cell>
        </row>
        <row r="163">
          <cell r="A163">
            <v>2160</v>
          </cell>
          <cell r="B163">
            <v>101191</v>
          </cell>
          <cell r="C163" t="str">
            <v>Guinness ES71 330nrb 06x4CPT PE 54pp</v>
          </cell>
          <cell r="D163" t="str">
            <v>Germany</v>
          </cell>
          <cell r="E163">
            <v>8699.0081635000006</v>
          </cell>
        </row>
        <row r="164">
          <cell r="A164">
            <v>2161</v>
          </cell>
          <cell r="B164">
            <v>100627</v>
          </cell>
          <cell r="C164" t="str">
            <v>Kilkenny      330nrb 06x4CPT PE 54pp</v>
          </cell>
          <cell r="D164" t="str">
            <v>Germany</v>
          </cell>
          <cell r="E164">
            <v>4763.6870435000001</v>
          </cell>
        </row>
        <row r="165">
          <cell r="A165">
            <v>2162</v>
          </cell>
          <cell r="B165">
            <v>100112</v>
          </cell>
          <cell r="C165" t="str">
            <v>Kilkenny     30LKeg         6pp</v>
          </cell>
          <cell r="D165" t="str">
            <v>Germany</v>
          </cell>
          <cell r="E165">
            <v>180</v>
          </cell>
        </row>
        <row r="166">
          <cell r="A166">
            <v>2163</v>
          </cell>
          <cell r="B166">
            <v>100113</v>
          </cell>
          <cell r="C166" t="str">
            <v>Kilkenny      50LKeg         6pp</v>
          </cell>
          <cell r="D166" t="str">
            <v>Germany</v>
          </cell>
          <cell r="E166">
            <v>32081.004871999998</v>
          </cell>
        </row>
        <row r="167">
          <cell r="A167">
            <v>2164</v>
          </cell>
          <cell r="B167">
            <v>100877</v>
          </cell>
          <cell r="C167" t="str">
            <v>IRISH DRT STOUT C 30L KEG 6MTH DD-A018</v>
          </cell>
          <cell r="D167" t="str">
            <v>Greece</v>
          </cell>
          <cell r="E167">
            <v>972.37311293099413</v>
          </cell>
        </row>
        <row r="168">
          <cell r="A168">
            <v>2165</v>
          </cell>
          <cell r="B168">
            <v>102733</v>
          </cell>
          <cell r="C168" t="str">
            <v>Guinness IDS  44can 06x4HCT Guinness DIC  440can 06x4HCT Std Venture</v>
          </cell>
          <cell r="D168" t="str">
            <v>Greece</v>
          </cell>
          <cell r="E168">
            <v>287.27227150154704</v>
          </cell>
        </row>
        <row r="169">
          <cell r="A169">
            <v>2166</v>
          </cell>
          <cell r="B169">
            <v>101194</v>
          </cell>
          <cell r="C169" t="str">
            <v>Guinness ES71 330nrb 06x4CPT CY/GR 72pp</v>
          </cell>
          <cell r="D169" t="str">
            <v>Greece</v>
          </cell>
          <cell r="E169">
            <v>405.42585314116405</v>
          </cell>
        </row>
        <row r="170">
          <cell r="A170">
            <v>2167</v>
          </cell>
          <cell r="B170">
            <v>102307</v>
          </cell>
          <cell r="C170" t="str">
            <v>Kilkenny      30LKeg         Euro   24pp</v>
          </cell>
          <cell r="D170" t="str">
            <v>Greece</v>
          </cell>
          <cell r="E170">
            <v>394.34648178848732</v>
          </cell>
        </row>
        <row r="171">
          <cell r="A171">
            <v>2168</v>
          </cell>
          <cell r="B171">
            <v>100961</v>
          </cell>
          <cell r="C171" t="str">
            <v>Guinness FES  330nrb 6x4CPW GP/MQ 72</v>
          </cell>
          <cell r="D171" t="str">
            <v>Guadeloupe</v>
          </cell>
          <cell r="E171">
            <v>3107.1749192626567</v>
          </cell>
        </row>
        <row r="172">
          <cell r="A172">
            <v>2169</v>
          </cell>
          <cell r="B172">
            <v>100090</v>
          </cell>
          <cell r="C172" t="str">
            <v>Guinness FES 330can 6x4HCW W/wide 100pp</v>
          </cell>
          <cell r="D172" t="str">
            <v>Guinea Bissau</v>
          </cell>
          <cell r="E172">
            <v>1546.9292276614797</v>
          </cell>
        </row>
        <row r="173">
          <cell r="A173">
            <v>2170</v>
          </cell>
          <cell r="B173">
            <v>100654</v>
          </cell>
          <cell r="C173" t="str">
            <v>Guinness IDS  30LKeg         Euro 6pp</v>
          </cell>
          <cell r="D173" t="str">
            <v>Holland</v>
          </cell>
          <cell r="E173">
            <v>8533.6339746892245</v>
          </cell>
        </row>
        <row r="174">
          <cell r="A174">
            <v>2171</v>
          </cell>
          <cell r="B174">
            <v>102987</v>
          </cell>
          <cell r="C174" t="str">
            <v>Guinness DIC  440can 06x4HCT Europe</v>
          </cell>
          <cell r="D174" t="str">
            <v>Holland</v>
          </cell>
          <cell r="E174">
            <v>1294.6562163594392</v>
          </cell>
        </row>
        <row r="175">
          <cell r="A175">
            <v>2172</v>
          </cell>
          <cell r="B175">
            <v>100538</v>
          </cell>
          <cell r="C175" t="str">
            <v>Guinness FES  330nrb 06x4CPW E-Eur 54pp</v>
          </cell>
          <cell r="D175" t="str">
            <v>Holland</v>
          </cell>
          <cell r="E175">
            <v>303.358745963133</v>
          </cell>
        </row>
        <row r="176">
          <cell r="A176">
            <v>2173</v>
          </cell>
          <cell r="B176">
            <v>102383</v>
          </cell>
          <cell r="C176" t="str">
            <v>Kilkenny        330can 08x3SLT EURO 120</v>
          </cell>
          <cell r="D176" t="str">
            <v>Holland</v>
          </cell>
          <cell r="E176">
            <v>147.9607104410789</v>
          </cell>
        </row>
        <row r="177">
          <cell r="A177">
            <v>2174</v>
          </cell>
          <cell r="B177">
            <v>100112</v>
          </cell>
          <cell r="C177" t="str">
            <v>Kilkenny     30LKeg         6pp</v>
          </cell>
          <cell r="D177" t="str">
            <v>Holland</v>
          </cell>
          <cell r="E177">
            <v>3169.3184176479099</v>
          </cell>
        </row>
        <row r="178">
          <cell r="A178">
            <v>2175</v>
          </cell>
          <cell r="B178">
            <v>102525</v>
          </cell>
          <cell r="C178" t="str">
            <v>Guinness DIB 330nrb 06x4SLT WidBott-72/p</v>
          </cell>
          <cell r="D178" t="str">
            <v>Hong Kong</v>
          </cell>
          <cell r="E178">
            <v>739.96560000000011</v>
          </cell>
        </row>
        <row r="179">
          <cell r="A179">
            <v>2176</v>
          </cell>
          <cell r="B179">
            <v>102436</v>
          </cell>
          <cell r="C179" t="str">
            <v>Guinness IDS  440can 06x4HCT Far East 80</v>
          </cell>
          <cell r="D179" t="str">
            <v>Hong Kong</v>
          </cell>
          <cell r="E179">
            <v>369.90177610269723</v>
          </cell>
        </row>
        <row r="180">
          <cell r="A180">
            <v>2177</v>
          </cell>
          <cell r="B180">
            <v>100099</v>
          </cell>
          <cell r="C180" t="str">
            <v>Harp Lager    30LKeg         24pp</v>
          </cell>
          <cell r="D180" t="str">
            <v>Hong Kong</v>
          </cell>
          <cell r="E180">
            <v>221.94106566161832</v>
          </cell>
        </row>
        <row r="181">
          <cell r="A181">
            <v>2178</v>
          </cell>
          <cell r="B181">
            <v>102504</v>
          </cell>
          <cell r="C181" t="str">
            <v>Kilkenny      440can 06x4HCT As/Pacific</v>
          </cell>
          <cell r="D181" t="str">
            <v>Hong Kong</v>
          </cell>
          <cell r="E181">
            <v>184.95088805134861</v>
          </cell>
        </row>
        <row r="182">
          <cell r="A182">
            <v>2179</v>
          </cell>
          <cell r="B182">
            <v>102334</v>
          </cell>
          <cell r="C182" t="str">
            <v>Kilkenny      30LKeg 24pp     APAC/Glob</v>
          </cell>
          <cell r="D182" t="str">
            <v>Hong Kong</v>
          </cell>
          <cell r="E182">
            <v>1183.6856835286312</v>
          </cell>
        </row>
        <row r="183">
          <cell r="A183">
            <v>2180</v>
          </cell>
          <cell r="B183">
            <v>100654</v>
          </cell>
          <cell r="C183" t="str">
            <v>Guinness IDS  30LKeg         Euro 6pp</v>
          </cell>
          <cell r="D183" t="str">
            <v>Hungary</v>
          </cell>
          <cell r="E183">
            <v>1035.7249730875521</v>
          </cell>
        </row>
        <row r="184">
          <cell r="A184">
            <v>2181</v>
          </cell>
          <cell r="B184">
            <v>101143</v>
          </cell>
          <cell r="C184" t="str">
            <v>Guinness IDS  330can 06x4HCT FW PE1 99pp</v>
          </cell>
          <cell r="D184" t="str">
            <v>Hungary</v>
          </cell>
          <cell r="E184">
            <v>258.93124327188804</v>
          </cell>
        </row>
        <row r="185">
          <cell r="A185">
            <v>2182</v>
          </cell>
          <cell r="B185">
            <v>101190</v>
          </cell>
          <cell r="C185" t="str">
            <v>Guinness ES71 330nrb 06x4CPT EEuro 54pp</v>
          </cell>
          <cell r="D185" t="str">
            <v>Hungary</v>
          </cell>
          <cell r="E185">
            <v>554.85266415404578</v>
          </cell>
        </row>
        <row r="186">
          <cell r="A186">
            <v>2183</v>
          </cell>
          <cell r="B186">
            <v>100603</v>
          </cell>
          <cell r="C186" t="str">
            <v>Kilkenny      330nrb 06x4CPT Czech  54pp</v>
          </cell>
          <cell r="D186" t="str">
            <v>Hungary</v>
          </cell>
          <cell r="E186">
            <v>369.90177610269723</v>
          </cell>
        </row>
        <row r="187">
          <cell r="A187">
            <v>2184</v>
          </cell>
          <cell r="B187">
            <v>100112</v>
          </cell>
          <cell r="C187" t="str">
            <v>Kilkenny     30LKeg         6pp</v>
          </cell>
          <cell r="D187" t="str">
            <v>Hungary</v>
          </cell>
          <cell r="E187">
            <v>517.86248654377607</v>
          </cell>
        </row>
        <row r="188">
          <cell r="A188">
            <v>2185</v>
          </cell>
          <cell r="B188">
            <v>100095</v>
          </cell>
          <cell r="C188" t="str">
            <v>Guinness IDS 30L Keg 24 per pallet</v>
          </cell>
          <cell r="D188" t="str">
            <v>Iceland</v>
          </cell>
          <cell r="E188">
            <v>258.93124327188804</v>
          </cell>
        </row>
        <row r="189">
          <cell r="A189">
            <v>2186</v>
          </cell>
          <cell r="B189">
            <v>102733</v>
          </cell>
          <cell r="C189" t="str">
            <v>Guinness IDS  44can 06x4HCT FW Scan 99p</v>
          </cell>
          <cell r="D189" t="str">
            <v>Iceland</v>
          </cell>
          <cell r="E189">
            <v>164.97619214180298</v>
          </cell>
        </row>
        <row r="190">
          <cell r="A190">
            <v>2187</v>
          </cell>
          <cell r="B190">
            <v>100877</v>
          </cell>
          <cell r="C190" t="str">
            <v>IRISH DRT STOUT C 30L KEG 6MTH DD-A018</v>
          </cell>
          <cell r="D190" t="str">
            <v>Israel</v>
          </cell>
          <cell r="E190">
            <v>3439</v>
          </cell>
        </row>
        <row r="191">
          <cell r="A191">
            <v>2188</v>
          </cell>
          <cell r="B191">
            <v>101233</v>
          </cell>
          <cell r="C191" t="str">
            <v>Guinness ES71 330nrb 06x4CPT Israel 54</v>
          </cell>
          <cell r="D191" t="str">
            <v>Israel</v>
          </cell>
          <cell r="E191">
            <v>1000</v>
          </cell>
        </row>
        <row r="192">
          <cell r="A192">
            <v>2189</v>
          </cell>
          <cell r="B192">
            <v>102335</v>
          </cell>
          <cell r="C192" t="str">
            <v>Kilkenny      30LKeg 24pp    Israel</v>
          </cell>
          <cell r="D192" t="str">
            <v>Israel</v>
          </cell>
          <cell r="E192">
            <v>739.80355220539445</v>
          </cell>
        </row>
        <row r="193">
          <cell r="A193">
            <v>2190</v>
          </cell>
          <cell r="B193">
            <v>100654</v>
          </cell>
          <cell r="C193" t="str">
            <v>Guinness IDS  30LKeg         Euro 6pp</v>
          </cell>
          <cell r="D193" t="str">
            <v>Italy</v>
          </cell>
          <cell r="E193">
            <v>38251</v>
          </cell>
        </row>
        <row r="194">
          <cell r="A194">
            <v>2191</v>
          </cell>
          <cell r="B194">
            <v>101138</v>
          </cell>
          <cell r="C194" t="str">
            <v>Guinness IDS  330can 06x4SLT F/w 99pp</v>
          </cell>
          <cell r="D194" t="str">
            <v>Italy</v>
          </cell>
          <cell r="E194">
            <v>8430</v>
          </cell>
        </row>
        <row r="195">
          <cell r="A195">
            <v>2192</v>
          </cell>
          <cell r="B195">
            <v>101191</v>
          </cell>
          <cell r="C195" t="str">
            <v>Guinness ES71 330nrb 06x4CPT PE 54pp</v>
          </cell>
          <cell r="D195" t="str">
            <v>Italy</v>
          </cell>
          <cell r="E195">
            <v>3863</v>
          </cell>
        </row>
        <row r="196">
          <cell r="A196">
            <v>2193</v>
          </cell>
          <cell r="B196">
            <v>100694</v>
          </cell>
          <cell r="C196" t="str">
            <v>Guinness FES  330nrb 06x4CPW ES/IT 54pp</v>
          </cell>
          <cell r="D196" t="str">
            <v>Italy</v>
          </cell>
          <cell r="E196">
            <v>512</v>
          </cell>
        </row>
        <row r="197">
          <cell r="A197">
            <v>2194</v>
          </cell>
          <cell r="B197">
            <v>100097</v>
          </cell>
          <cell r="C197" t="str">
            <v>Harp Lager    330nrb 06x4CPT w/wide 54pp</v>
          </cell>
          <cell r="D197" t="str">
            <v>Italy</v>
          </cell>
          <cell r="E197">
            <v>807</v>
          </cell>
        </row>
        <row r="198">
          <cell r="A198">
            <v>2195</v>
          </cell>
          <cell r="B198">
            <v>100101</v>
          </cell>
          <cell r="C198" t="str">
            <v>Harp St Lager 30LKeg         6pp</v>
          </cell>
          <cell r="D198" t="str">
            <v>Italy</v>
          </cell>
          <cell r="E198">
            <v>12657</v>
          </cell>
        </row>
        <row r="199">
          <cell r="A199">
            <v>2196</v>
          </cell>
          <cell r="B199">
            <v>100653</v>
          </cell>
          <cell r="C199" t="str">
            <v>Harp Lager    30LKeg         Euro 6pp</v>
          </cell>
          <cell r="D199" t="str">
            <v>Italy</v>
          </cell>
          <cell r="E199">
            <v>56284</v>
          </cell>
        </row>
        <row r="200">
          <cell r="A200">
            <v>2197</v>
          </cell>
          <cell r="B200">
            <v>100627</v>
          </cell>
          <cell r="C200" t="str">
            <v>Kilkenny      330nrb 06x4CPT PE 54pp</v>
          </cell>
          <cell r="D200" t="str">
            <v>Italy</v>
          </cell>
          <cell r="E200">
            <v>1474</v>
          </cell>
        </row>
        <row r="201">
          <cell r="A201">
            <v>2198</v>
          </cell>
          <cell r="B201">
            <v>100111</v>
          </cell>
          <cell r="C201" t="str">
            <v>Kilkenny Str 30LKeg         6pp</v>
          </cell>
          <cell r="D201" t="str">
            <v>Italy</v>
          </cell>
          <cell r="E201">
            <v>7422</v>
          </cell>
        </row>
        <row r="202">
          <cell r="A202">
            <v>2199</v>
          </cell>
          <cell r="B202">
            <v>100112</v>
          </cell>
          <cell r="C202" t="str">
            <v>Kilkenny     30LKeg         6pp</v>
          </cell>
          <cell r="D202" t="str">
            <v>Italy</v>
          </cell>
          <cell r="E202">
            <v>12177</v>
          </cell>
        </row>
        <row r="203">
          <cell r="A203">
            <v>2200</v>
          </cell>
          <cell r="B203">
            <v>102324</v>
          </cell>
          <cell r="C203" t="str">
            <v>Guinness Draught Stout 30L Keg Japan</v>
          </cell>
          <cell r="D203" t="str">
            <v>Japan</v>
          </cell>
          <cell r="E203">
            <v>5176.4054547811447</v>
          </cell>
        </row>
        <row r="204">
          <cell r="A204">
            <v>2201</v>
          </cell>
          <cell r="B204">
            <v>102423</v>
          </cell>
          <cell r="C204" t="str">
            <v>Guinness IDS 330can 06x4HCT Japan</v>
          </cell>
          <cell r="D204" t="str">
            <v>Japan</v>
          </cell>
          <cell r="E204">
            <v>4692.5739316388162</v>
          </cell>
        </row>
        <row r="205">
          <cell r="A205">
            <v>2202</v>
          </cell>
          <cell r="B205">
            <v>102818</v>
          </cell>
          <cell r="C205" t="str">
            <v>Guinness ES77 330can 1x24CTN JAPAN</v>
          </cell>
          <cell r="D205" t="str">
            <v>Japan</v>
          </cell>
          <cell r="E205">
            <v>2307.447279328625</v>
          </cell>
        </row>
        <row r="206">
          <cell r="A206">
            <v>2203</v>
          </cell>
          <cell r="B206">
            <v>102524</v>
          </cell>
          <cell r="C206" t="str">
            <v>Guinness ES77 330nrb 04x6BPW New Liv Jap</v>
          </cell>
          <cell r="D206" t="str">
            <v>Japan</v>
          </cell>
          <cell r="E206">
            <v>4702.1913778174867</v>
          </cell>
        </row>
        <row r="207">
          <cell r="A207">
            <v>2204</v>
          </cell>
          <cell r="B207">
            <v>102337</v>
          </cell>
          <cell r="C207" t="str">
            <v>Kilkenny       30LKeg 24pp     Japan</v>
          </cell>
          <cell r="D207" t="str">
            <v>Japan</v>
          </cell>
          <cell r="E207">
            <v>1614.9911544643762</v>
          </cell>
        </row>
        <row r="208">
          <cell r="A208">
            <v>2205</v>
          </cell>
          <cell r="B208">
            <v>102423</v>
          </cell>
          <cell r="C208" t="str">
            <v>Guinness IDS 330can 06x4HCT Japan</v>
          </cell>
          <cell r="D208" t="str">
            <v>Korea</v>
          </cell>
          <cell r="E208">
            <v>166.45579924621376</v>
          </cell>
        </row>
        <row r="209">
          <cell r="A209">
            <v>2206</v>
          </cell>
          <cell r="B209">
            <v>100095</v>
          </cell>
          <cell r="C209" t="str">
            <v>Guinness IDS 30L Keg 24 per pallet</v>
          </cell>
          <cell r="D209" t="str">
            <v>Latvia</v>
          </cell>
          <cell r="E209">
            <v>241.91576157116398</v>
          </cell>
        </row>
        <row r="210">
          <cell r="A210">
            <v>2207</v>
          </cell>
          <cell r="B210">
            <v>102733</v>
          </cell>
          <cell r="C210" t="str">
            <v>Guinness IDS  44can 06x4HCT FW Scan 99p</v>
          </cell>
          <cell r="D210" t="str">
            <v>Latvia</v>
          </cell>
          <cell r="E210">
            <v>14.056267491902494</v>
          </cell>
        </row>
        <row r="211">
          <cell r="A211">
            <v>2208</v>
          </cell>
          <cell r="B211">
            <v>101191</v>
          </cell>
          <cell r="C211" t="str">
            <v>Guinness ES71 330nrb 06x4CPT PE 54pp</v>
          </cell>
          <cell r="D211" t="str">
            <v>Latvia</v>
          </cell>
          <cell r="E211">
            <v>25.893124327188804</v>
          </cell>
        </row>
        <row r="212">
          <cell r="A212">
            <v>2209</v>
          </cell>
          <cell r="B212">
            <v>100678</v>
          </cell>
          <cell r="C212" t="str">
            <v>Guinness FES  330nrb 06x4CPW DF 54pp</v>
          </cell>
          <cell r="D212" t="str">
            <v>Latvia</v>
          </cell>
          <cell r="E212">
            <v>11.836856835286312</v>
          </cell>
        </row>
        <row r="213">
          <cell r="A213">
            <v>2210</v>
          </cell>
          <cell r="B213">
            <v>100099</v>
          </cell>
          <cell r="C213" t="str">
            <v>Harp Lager    30LKeg         24pp</v>
          </cell>
          <cell r="D213" t="str">
            <v>Latvia</v>
          </cell>
          <cell r="E213">
            <v>42.16880247570748</v>
          </cell>
        </row>
        <row r="214">
          <cell r="A214">
            <v>2211</v>
          </cell>
          <cell r="B214">
            <v>100627</v>
          </cell>
          <cell r="C214" t="str">
            <v>Kilkenny      330nrb 06x4CPT PE 54pp</v>
          </cell>
          <cell r="D214" t="str">
            <v>Latvia</v>
          </cell>
          <cell r="E214">
            <v>17.755285252929465</v>
          </cell>
        </row>
        <row r="215">
          <cell r="A215">
            <v>2212</v>
          </cell>
          <cell r="B215">
            <v>100621</v>
          </cell>
          <cell r="C215" t="str">
            <v>Kilkenny      30LKeg         Eur 24 pp</v>
          </cell>
          <cell r="D215" t="str">
            <v>Latvia</v>
          </cell>
          <cell r="E215">
            <v>74.720158772744838</v>
          </cell>
        </row>
        <row r="216">
          <cell r="A216">
            <v>2213</v>
          </cell>
          <cell r="B216">
            <v>100095</v>
          </cell>
          <cell r="C216" t="str">
            <v>Guinness IDS 30L Keg 24 per pallet</v>
          </cell>
          <cell r="D216" t="str">
            <v>Lithuania</v>
          </cell>
          <cell r="E216">
            <v>216.76244079618056</v>
          </cell>
        </row>
        <row r="217">
          <cell r="A217">
            <v>2214</v>
          </cell>
          <cell r="B217">
            <v>100655</v>
          </cell>
          <cell r="C217" t="str">
            <v>Kilkenny      30LKeg         Europe 6pp</v>
          </cell>
          <cell r="D217" t="str">
            <v>Lithuania</v>
          </cell>
          <cell r="E217">
            <v>36.990177610269726</v>
          </cell>
        </row>
        <row r="218">
          <cell r="A218">
            <v>2215</v>
          </cell>
          <cell r="B218">
            <v>100144</v>
          </cell>
          <cell r="C218" t="str">
            <v>Irish Draught Stout 30L Keg 9dd</v>
          </cell>
          <cell r="D218" t="str">
            <v>Madeira</v>
          </cell>
          <cell r="E218">
            <v>304.79906350862251</v>
          </cell>
        </row>
        <row r="219">
          <cell r="A219">
            <v>2216</v>
          </cell>
          <cell r="B219">
            <v>102525</v>
          </cell>
          <cell r="C219" t="str">
            <v>Guinness DIB 330nrb 06x4SLT WidBott-72/p</v>
          </cell>
          <cell r="D219" t="str">
            <v>Madeira</v>
          </cell>
          <cell r="E219">
            <v>159.98400000000001</v>
          </cell>
        </row>
        <row r="220">
          <cell r="A220">
            <v>2217</v>
          </cell>
          <cell r="B220">
            <v>100090</v>
          </cell>
          <cell r="C220" t="str">
            <v>Guinness FES 330can 6x4HCW W/wide 100pp</v>
          </cell>
          <cell r="D220" t="str">
            <v>Madeira</v>
          </cell>
          <cell r="E220">
            <v>109.49092572639839</v>
          </cell>
        </row>
        <row r="221">
          <cell r="A221">
            <v>2218</v>
          </cell>
          <cell r="B221">
            <v>100643</v>
          </cell>
          <cell r="C221" t="str">
            <v>Guinness FES  330nrb 06x4CPW Madeira 108</v>
          </cell>
          <cell r="D221" t="str">
            <v>Madeira</v>
          </cell>
          <cell r="E221">
            <v>585.18460979446695</v>
          </cell>
        </row>
        <row r="222">
          <cell r="A222">
            <v>2219</v>
          </cell>
          <cell r="B222">
            <v>102336</v>
          </cell>
          <cell r="C222" t="str">
            <v>Kilkenny      30LKeg 24pp     DD MidEast</v>
          </cell>
          <cell r="D222" t="str">
            <v>Madeira</v>
          </cell>
          <cell r="E222">
            <v>66.582319698485492</v>
          </cell>
        </row>
        <row r="223">
          <cell r="A223">
            <v>2220</v>
          </cell>
          <cell r="B223">
            <v>102334</v>
          </cell>
          <cell r="C223" t="str">
            <v>Kilkenny      30LKeg 24pp     APAC/Glob</v>
          </cell>
          <cell r="D223" t="str">
            <v>Malaysia</v>
          </cell>
          <cell r="E223">
            <v>680.61926802896289</v>
          </cell>
        </row>
        <row r="224">
          <cell r="A224">
            <v>2221</v>
          </cell>
          <cell r="B224">
            <v>100877</v>
          </cell>
          <cell r="C224" t="str">
            <v>IRISH DRT STOUT C 30L KEG 6MTH DD-A018</v>
          </cell>
          <cell r="D224" t="str">
            <v>Malta</v>
          </cell>
          <cell r="E224">
            <v>569.64873519815364</v>
          </cell>
        </row>
        <row r="225">
          <cell r="A225">
            <v>2222</v>
          </cell>
          <cell r="B225">
            <v>102733</v>
          </cell>
          <cell r="C225" t="str">
            <v>Guinness IDS  44can 06x4HCT Guinness DIC  440can 06x4HCT Std Venture</v>
          </cell>
          <cell r="D225" t="str">
            <v>Malta</v>
          </cell>
          <cell r="E225">
            <v>891.46328040750029</v>
          </cell>
        </row>
        <row r="226">
          <cell r="A226">
            <v>2223</v>
          </cell>
          <cell r="B226">
            <v>102382</v>
          </cell>
          <cell r="C226" t="str">
            <v>Kilkenny       440can 06x4HCT EURO 120pp</v>
          </cell>
          <cell r="D226" t="str">
            <v>Malta</v>
          </cell>
          <cell r="E226">
            <v>107.27151506978218</v>
          </cell>
        </row>
        <row r="227">
          <cell r="A227">
            <v>2224</v>
          </cell>
          <cell r="B227">
            <v>102307</v>
          </cell>
          <cell r="C227" t="str">
            <v>Kilkenny      30LKeg         Euro   24pp</v>
          </cell>
          <cell r="D227" t="str">
            <v>Malta</v>
          </cell>
          <cell r="E227">
            <v>289.2631889123092</v>
          </cell>
        </row>
        <row r="228">
          <cell r="A228">
            <v>2225</v>
          </cell>
          <cell r="B228">
            <v>100961</v>
          </cell>
          <cell r="C228" t="str">
            <v>Guinness FES  330nrb 6x4CPW GP/MQ 72</v>
          </cell>
          <cell r="D228" t="str">
            <v>Martinique</v>
          </cell>
          <cell r="E228">
            <v>1183.6856835286312</v>
          </cell>
        </row>
        <row r="229">
          <cell r="A229">
            <v>2226</v>
          </cell>
          <cell r="B229">
            <v>100648</v>
          </cell>
          <cell r="C229" t="str">
            <v>Guinness FES  330nrb 06x4CPW W/wide 108</v>
          </cell>
          <cell r="D229" t="str">
            <v>Montserrat</v>
          </cell>
          <cell r="E229">
            <v>716.86964208702716</v>
          </cell>
        </row>
        <row r="230">
          <cell r="A230">
            <v>2227</v>
          </cell>
          <cell r="B230">
            <v>102703</v>
          </cell>
          <cell r="C230" t="str">
            <v>Guinness DIC  440can 06x4SLT Australia</v>
          </cell>
          <cell r="D230" t="str">
            <v>New Zealand</v>
          </cell>
          <cell r="E230">
            <v>3548.0978363770714</v>
          </cell>
        </row>
        <row r="231">
          <cell r="A231">
            <v>2228</v>
          </cell>
          <cell r="B231">
            <v>102625</v>
          </cell>
          <cell r="C231" t="str">
            <v>Kilkenny 440can 06x4SLT NZ N8</v>
          </cell>
          <cell r="D231" t="str">
            <v>New Zealand</v>
          </cell>
          <cell r="E231">
            <v>1223.6350753477222</v>
          </cell>
        </row>
        <row r="232">
          <cell r="A232">
            <v>2229</v>
          </cell>
          <cell r="B232">
            <v>101051</v>
          </cell>
          <cell r="C232" t="str">
            <v>BUDWEISER DRAUGHT 50L NI</v>
          </cell>
          <cell r="D232" t="str">
            <v>NI</v>
          </cell>
          <cell r="E232">
            <v>29000</v>
          </cell>
        </row>
        <row r="233">
          <cell r="A233">
            <v>2230</v>
          </cell>
          <cell r="B233">
            <v>102967</v>
          </cell>
          <cell r="C233" t="str">
            <v>Bulmers Orig 330rb 1x24LSE Std NI</v>
          </cell>
          <cell r="D233" t="str">
            <v>NI</v>
          </cell>
          <cell r="E233">
            <v>5679.9864000000007</v>
          </cell>
        </row>
        <row r="234">
          <cell r="A234">
            <v>2231</v>
          </cell>
          <cell r="B234">
            <v>102966</v>
          </cell>
          <cell r="C234" t="str">
            <v>Bulmers Orig 568rb 1x12LSE Std NI</v>
          </cell>
          <cell r="D234" t="str">
            <v>NI</v>
          </cell>
          <cell r="E234">
            <v>5676.6374399999995</v>
          </cell>
        </row>
        <row r="235">
          <cell r="A235">
            <v>2232</v>
          </cell>
          <cell r="B235">
            <v>101103</v>
          </cell>
          <cell r="C235" t="str">
            <v>CARLSBERG LAGER 330ml RET BOTTLE</v>
          </cell>
          <cell r="D235" t="str">
            <v>NI</v>
          </cell>
          <cell r="E235">
            <v>2150</v>
          </cell>
        </row>
        <row r="236">
          <cell r="A236">
            <v>2233</v>
          </cell>
          <cell r="B236">
            <v>102230</v>
          </cell>
          <cell r="C236" t="str">
            <v>CARLSBERG SPECIAL CAN</v>
          </cell>
          <cell r="D236" t="str">
            <v>NI</v>
          </cell>
          <cell r="E236">
            <v>4000</v>
          </cell>
        </row>
        <row r="237">
          <cell r="A237">
            <v>2234</v>
          </cell>
          <cell r="B237">
            <v>101132</v>
          </cell>
          <cell r="C237" t="str">
            <v>CARLSBERG CAN 440ML MP NI</v>
          </cell>
          <cell r="D237" t="str">
            <v>NI</v>
          </cell>
          <cell r="E237">
            <v>15851</v>
          </cell>
        </row>
        <row r="238">
          <cell r="A238">
            <v>2235</v>
          </cell>
          <cell r="B238">
            <v>101129</v>
          </cell>
          <cell r="C238" t="str">
            <v>CARLSBERG CAN 440ML NI</v>
          </cell>
          <cell r="D238" t="str">
            <v>NI</v>
          </cell>
          <cell r="E238">
            <v>7000</v>
          </cell>
        </row>
        <row r="239">
          <cell r="A239">
            <v>2236</v>
          </cell>
          <cell r="B239">
            <v>101036</v>
          </cell>
          <cell r="C239" t="str">
            <v>CARLSBERG DRAUGHT 50L NI</v>
          </cell>
          <cell r="D239" t="str">
            <v>NI</v>
          </cell>
          <cell r="E239">
            <v>74000</v>
          </cell>
        </row>
        <row r="240">
          <cell r="A240">
            <v>2237</v>
          </cell>
          <cell r="B240">
            <v>101045</v>
          </cell>
          <cell r="C240" t="str">
            <v>Guinness XC   50LKeg</v>
          </cell>
          <cell r="D240" t="str">
            <v>NI</v>
          </cell>
          <cell r="E240">
            <v>22336</v>
          </cell>
        </row>
        <row r="241">
          <cell r="A241">
            <v>2238</v>
          </cell>
          <cell r="B241">
            <v>101044</v>
          </cell>
          <cell r="C241" t="str">
            <v>Guinness      50LKeg</v>
          </cell>
          <cell r="D241" t="str">
            <v>NI</v>
          </cell>
          <cell r="E241">
            <v>138664</v>
          </cell>
        </row>
        <row r="242">
          <cell r="A242">
            <v>2239</v>
          </cell>
          <cell r="B242">
            <v>102709</v>
          </cell>
          <cell r="C242" t="str">
            <v>Guinness DIB  330nrb 04x6BPW Std IE</v>
          </cell>
          <cell r="D242" t="str">
            <v>NI</v>
          </cell>
          <cell r="E242">
            <v>2035.6776000000002</v>
          </cell>
        </row>
        <row r="243">
          <cell r="A243">
            <v>2240</v>
          </cell>
          <cell r="B243">
            <v>101015</v>
          </cell>
          <cell r="C243" t="str">
            <v>CDG NI (F/W) 3X8X440/500ml MULTIPACK</v>
          </cell>
          <cell r="D243" t="str">
            <v>NI</v>
          </cell>
          <cell r="E243">
            <v>2000</v>
          </cell>
        </row>
        <row r="244">
          <cell r="A244">
            <v>2241</v>
          </cell>
          <cell r="B244">
            <v>100981</v>
          </cell>
          <cell r="C244" t="str">
            <v>CDG NI (F/W) 440/500M CAN</v>
          </cell>
          <cell r="D244" t="str">
            <v>NI</v>
          </cell>
          <cell r="E244">
            <v>30498</v>
          </cell>
        </row>
        <row r="245">
          <cell r="A245">
            <v>2242</v>
          </cell>
          <cell r="B245">
            <v>101098</v>
          </cell>
          <cell r="C245" t="str">
            <v>GUINNESS 330ml RET BOTTLE NI</v>
          </cell>
          <cell r="D245" t="str">
            <v>NI</v>
          </cell>
          <cell r="E245">
            <v>3807.7994428969359</v>
          </cell>
        </row>
        <row r="246">
          <cell r="A246">
            <v>2243</v>
          </cell>
          <cell r="B246">
            <v>101106</v>
          </cell>
          <cell r="C246" t="str">
            <v>GUINNESS 330ML NRB NI</v>
          </cell>
          <cell r="D246" t="str">
            <v>NI</v>
          </cell>
          <cell r="E246">
            <v>3157.8458681522748</v>
          </cell>
        </row>
        <row r="247">
          <cell r="A247">
            <v>2244</v>
          </cell>
          <cell r="B247">
            <v>101113</v>
          </cell>
          <cell r="C247" t="str">
            <v>GUINNESS 440ml CAN</v>
          </cell>
          <cell r="D247" t="str">
            <v>NI</v>
          </cell>
          <cell r="E247">
            <v>7894.150417827298</v>
          </cell>
        </row>
        <row r="248">
          <cell r="A248">
            <v>2245</v>
          </cell>
          <cell r="B248">
            <v>101207</v>
          </cell>
          <cell r="C248" t="str">
            <v>GUINNESS 568ML RB NI</v>
          </cell>
          <cell r="D248" t="str">
            <v>NI</v>
          </cell>
          <cell r="E248">
            <v>3715.8774373259052</v>
          </cell>
        </row>
        <row r="249">
          <cell r="A249">
            <v>2246</v>
          </cell>
          <cell r="B249">
            <v>101107</v>
          </cell>
          <cell r="C249" t="str">
            <v>HARP NRB 330ML NI</v>
          </cell>
          <cell r="D249" t="str">
            <v>NI</v>
          </cell>
          <cell r="E249">
            <v>12165.994315263177</v>
          </cell>
        </row>
        <row r="250">
          <cell r="A250">
            <v>2247</v>
          </cell>
          <cell r="B250">
            <v>102229</v>
          </cell>
          <cell r="C250" t="str">
            <v>HARP 24X330 NEW LIVERY RET NI</v>
          </cell>
          <cell r="D250" t="str">
            <v>NI</v>
          </cell>
          <cell r="E250">
            <v>9924.7833978288418</v>
          </cell>
        </row>
        <row r="251">
          <cell r="A251">
            <v>2248</v>
          </cell>
          <cell r="B251">
            <v>101116</v>
          </cell>
          <cell r="C251" t="str">
            <v>HARP CAN 440ML NI</v>
          </cell>
          <cell r="D251" t="str">
            <v>NI</v>
          </cell>
          <cell r="E251">
            <v>35350</v>
          </cell>
        </row>
        <row r="252">
          <cell r="A252">
            <v>2249</v>
          </cell>
          <cell r="B252">
            <v>101119</v>
          </cell>
          <cell r="C252" t="str">
            <v>HARP CAN 440ML MULTIPACK NI</v>
          </cell>
          <cell r="D252" t="str">
            <v>NI</v>
          </cell>
          <cell r="E252">
            <v>72311</v>
          </cell>
        </row>
        <row r="253">
          <cell r="A253">
            <v>2250</v>
          </cell>
          <cell r="B253">
            <v>102234</v>
          </cell>
          <cell r="C253" t="str">
            <v>HARP 12X568ml NEW LIVERY RET BOTTLE NI</v>
          </cell>
          <cell r="D253" t="str">
            <v>NI</v>
          </cell>
          <cell r="E253">
            <v>18247.977808979143</v>
          </cell>
        </row>
        <row r="254">
          <cell r="A254">
            <v>2251</v>
          </cell>
          <cell r="B254">
            <v>101033</v>
          </cell>
          <cell r="C254" t="str">
            <v>Harp Lager NI 50L Keg</v>
          </cell>
          <cell r="D254" t="str">
            <v>NI</v>
          </cell>
          <cell r="E254">
            <v>158000</v>
          </cell>
        </row>
        <row r="255">
          <cell r="A255">
            <v>2252</v>
          </cell>
          <cell r="B255">
            <v>101002</v>
          </cell>
          <cell r="C255" t="str">
            <v>KALIBER 330ml RET BOTTLE</v>
          </cell>
          <cell r="D255" t="str">
            <v>NI</v>
          </cell>
          <cell r="E255">
            <v>423</v>
          </cell>
        </row>
        <row r="256">
          <cell r="A256">
            <v>2253</v>
          </cell>
          <cell r="B256">
            <v>101123</v>
          </cell>
          <cell r="C256" t="str">
            <v>KALIBER 440ml CAN</v>
          </cell>
          <cell r="D256" t="str">
            <v>NI</v>
          </cell>
          <cell r="E256">
            <v>601</v>
          </cell>
        </row>
        <row r="257">
          <cell r="A257">
            <v>2254</v>
          </cell>
          <cell r="B257">
            <v>100983</v>
          </cell>
          <cell r="C257" t="str">
            <v>Kilkenny      440CAN 06x4HCT NI can</v>
          </cell>
          <cell r="D257" t="str">
            <v>NI</v>
          </cell>
          <cell r="E257">
            <v>501</v>
          </cell>
        </row>
        <row r="258">
          <cell r="A258">
            <v>2255</v>
          </cell>
          <cell r="B258">
            <v>101003</v>
          </cell>
          <cell r="C258" t="str">
            <v>MACARDLES 330ML RET BOTTLE NI</v>
          </cell>
          <cell r="D258" t="str">
            <v>NI</v>
          </cell>
          <cell r="E258">
            <v>341</v>
          </cell>
        </row>
        <row r="259">
          <cell r="A259">
            <v>2256</v>
          </cell>
          <cell r="B259">
            <v>101007</v>
          </cell>
          <cell r="C259" t="str">
            <v>SATZENBRAU NI 330ML RETURNABLE BOTTLE</v>
          </cell>
          <cell r="D259" t="str">
            <v>NI</v>
          </cell>
          <cell r="E259">
            <v>3142</v>
          </cell>
        </row>
        <row r="260">
          <cell r="A260">
            <v>2257</v>
          </cell>
          <cell r="B260">
            <v>101124</v>
          </cell>
          <cell r="C260" t="str">
            <v>SATZENBRAU 440ml CAN</v>
          </cell>
          <cell r="D260" t="str">
            <v>NI</v>
          </cell>
          <cell r="E260">
            <v>5004</v>
          </cell>
        </row>
        <row r="261">
          <cell r="A261">
            <v>2258</v>
          </cell>
          <cell r="B261">
            <v>102599</v>
          </cell>
          <cell r="C261" t="str">
            <v>Smithwicks    330rb  1x24    NI 3.8%</v>
          </cell>
          <cell r="D261" t="str">
            <v>NI</v>
          </cell>
          <cell r="E261">
            <v>551</v>
          </cell>
        </row>
        <row r="262">
          <cell r="A262">
            <v>2259</v>
          </cell>
          <cell r="B262">
            <v>102622</v>
          </cell>
          <cell r="C262" t="str">
            <v>SMITHWICKS NRB 330ML NI 3.8%</v>
          </cell>
          <cell r="D262" t="str">
            <v>NI</v>
          </cell>
          <cell r="E262">
            <v>660</v>
          </cell>
        </row>
        <row r="263">
          <cell r="A263">
            <v>2260</v>
          </cell>
          <cell r="B263">
            <v>102619</v>
          </cell>
          <cell r="C263" t="str">
            <v>Smithwicks    440can 06x4HCT NI 3.8%</v>
          </cell>
          <cell r="D263" t="str">
            <v>NI</v>
          </cell>
          <cell r="E263">
            <v>7053</v>
          </cell>
        </row>
        <row r="264">
          <cell r="A264">
            <v>2261</v>
          </cell>
          <cell r="B264">
            <v>102620</v>
          </cell>
          <cell r="C264" t="str">
            <v>Smithwicks    568rb  1x12     NI 3.8%</v>
          </cell>
          <cell r="D264" t="str">
            <v>NI</v>
          </cell>
          <cell r="E264">
            <v>741</v>
          </cell>
        </row>
        <row r="265">
          <cell r="A265">
            <v>2262</v>
          </cell>
          <cell r="B265">
            <v>101039</v>
          </cell>
          <cell r="C265" t="str">
            <v>SMITHWICKS DRAUGHT 50L NI</v>
          </cell>
          <cell r="D265" t="str">
            <v>NI</v>
          </cell>
          <cell r="E265">
            <v>39359</v>
          </cell>
        </row>
        <row r="266">
          <cell r="A266">
            <v>2263</v>
          </cell>
          <cell r="B266">
            <v>101121</v>
          </cell>
          <cell r="C266" t="str">
            <v>STEIGER CAN 440ML NI</v>
          </cell>
          <cell r="D266" t="str">
            <v>NI</v>
          </cell>
          <cell r="E266">
            <v>10000</v>
          </cell>
        </row>
        <row r="267">
          <cell r="A267">
            <v>2264</v>
          </cell>
          <cell r="B267">
            <v>100654</v>
          </cell>
          <cell r="C267" t="str">
            <v>Guinness IDS  30LKeg         Euro 6pp</v>
          </cell>
          <cell r="D267" t="str">
            <v>Norway</v>
          </cell>
          <cell r="E267">
            <v>2293.391011836723</v>
          </cell>
        </row>
        <row r="268">
          <cell r="A268">
            <v>2265</v>
          </cell>
          <cell r="B268">
            <v>102733</v>
          </cell>
          <cell r="C268" t="str">
            <v>Guinness IDS  44can 06x4HCT FW Scan 99p</v>
          </cell>
          <cell r="D268" t="str">
            <v>Norway</v>
          </cell>
          <cell r="E268">
            <v>369.90177610269723</v>
          </cell>
        </row>
        <row r="269">
          <cell r="A269">
            <v>2266</v>
          </cell>
          <cell r="B269">
            <v>102733</v>
          </cell>
          <cell r="C269" t="str">
            <v>Guinness IDS  44can 06x4HCT FW Scan 99p</v>
          </cell>
          <cell r="D269" t="str">
            <v>Norway</v>
          </cell>
          <cell r="E269">
            <v>480.87230893350636</v>
          </cell>
        </row>
        <row r="270">
          <cell r="A270">
            <v>2267</v>
          </cell>
          <cell r="B270">
            <v>900002</v>
          </cell>
          <cell r="C270" t="str">
            <v>Kilkenny 440can SE</v>
          </cell>
          <cell r="D270" t="str">
            <v>Norway</v>
          </cell>
          <cell r="E270">
            <v>775.40252421882599</v>
          </cell>
        </row>
        <row r="271">
          <cell r="A271">
            <v>2268</v>
          </cell>
          <cell r="B271">
            <v>100105</v>
          </cell>
          <cell r="C271" t="str">
            <v>Smithwicks    30LKeg         6pp</v>
          </cell>
          <cell r="D271" t="str">
            <v>Norway</v>
          </cell>
          <cell r="E271">
            <v>3764.120473621047</v>
          </cell>
        </row>
        <row r="272">
          <cell r="A272">
            <v>2269</v>
          </cell>
          <cell r="B272">
            <v>100877</v>
          </cell>
          <cell r="C272" t="str">
            <v>IRISH DRT STOUT C 30L KEG 6MTH DD-A018</v>
          </cell>
          <cell r="D272" t="str">
            <v>Oman</v>
          </cell>
          <cell r="E272">
            <v>162.0169779329814</v>
          </cell>
        </row>
        <row r="273">
          <cell r="A273">
            <v>2270</v>
          </cell>
          <cell r="B273">
            <v>102506</v>
          </cell>
          <cell r="C273" t="str">
            <v>Guinness IDS  440can 06x4HCT M/East 9dd</v>
          </cell>
          <cell r="D273" t="str">
            <v>Oman</v>
          </cell>
          <cell r="E273">
            <v>111.71033638301456</v>
          </cell>
        </row>
        <row r="274">
          <cell r="A274">
            <v>2271</v>
          </cell>
          <cell r="B274">
            <v>102336</v>
          </cell>
          <cell r="C274" t="str">
            <v>Kilkenny      30LKeg 24pp     DD MidEast</v>
          </cell>
          <cell r="D274" t="str">
            <v>Oman</v>
          </cell>
          <cell r="E274">
            <v>346.22806243212455</v>
          </cell>
        </row>
        <row r="275">
          <cell r="A275">
            <v>2272</v>
          </cell>
          <cell r="B275">
            <v>100654</v>
          </cell>
          <cell r="C275" t="str">
            <v>Guinness IDS  30LKeg         Euro 6pp</v>
          </cell>
          <cell r="D275" t="str">
            <v>Poland</v>
          </cell>
          <cell r="E275">
            <v>1619.6171460763164</v>
          </cell>
        </row>
        <row r="276">
          <cell r="A276">
            <v>2273</v>
          </cell>
          <cell r="B276">
            <v>101191</v>
          </cell>
          <cell r="C276" t="str">
            <v>Guinness ES71 330nrb 06x4CPT PE 54pp</v>
          </cell>
          <cell r="D276" t="str">
            <v>Poland</v>
          </cell>
          <cell r="E276">
            <v>1173.5631083029507</v>
          </cell>
        </row>
        <row r="277">
          <cell r="A277">
            <v>2274</v>
          </cell>
          <cell r="B277">
            <v>100538</v>
          </cell>
          <cell r="C277" t="str">
            <v>Guinness FES  330nrb 06x4CPW E-Eur 54pp</v>
          </cell>
          <cell r="D277" t="str">
            <v>Poland</v>
          </cell>
          <cell r="E277">
            <v>397.27774006153192</v>
          </cell>
        </row>
        <row r="278">
          <cell r="A278">
            <v>2275</v>
          </cell>
          <cell r="B278">
            <v>100627</v>
          </cell>
          <cell r="C278" t="str">
            <v>Kilkenny      330nrb 06x4CPT PE 54pp</v>
          </cell>
          <cell r="D278" t="str">
            <v>Poland</v>
          </cell>
          <cell r="E278">
            <v>445.04662235972313</v>
          </cell>
        </row>
        <row r="279">
          <cell r="A279">
            <v>2276</v>
          </cell>
          <cell r="B279">
            <v>100655</v>
          </cell>
          <cell r="C279" t="str">
            <v>Kilkenny      30LKeg         Europe 6pp</v>
          </cell>
          <cell r="D279" t="str">
            <v>Poland</v>
          </cell>
          <cell r="E279">
            <v>537.32950706169186</v>
          </cell>
        </row>
        <row r="280">
          <cell r="A280">
            <v>2277</v>
          </cell>
          <cell r="B280">
            <v>100357</v>
          </cell>
          <cell r="C280" t="str">
            <v>IRISH DRAUGHT STOUT 30L Keg Spain (A018)</v>
          </cell>
          <cell r="D280" t="str">
            <v>Portugal</v>
          </cell>
          <cell r="E280">
            <v>1820.6565419774756</v>
          </cell>
        </row>
        <row r="281">
          <cell r="A281">
            <v>2278</v>
          </cell>
          <cell r="B281">
            <v>102525</v>
          </cell>
          <cell r="C281" t="str">
            <v>Guinness DIB 330nrb 06x4SLT WidBott-72/p</v>
          </cell>
          <cell r="D281" t="str">
            <v>Portugal</v>
          </cell>
          <cell r="E281">
            <v>100.98</v>
          </cell>
        </row>
        <row r="282">
          <cell r="A282">
            <v>2279</v>
          </cell>
          <cell r="B282">
            <v>102733</v>
          </cell>
          <cell r="C282" t="str">
            <v>Guinness IDS  44can 06x4HCT Guinness DIC  440can 06x4HCT Std Venture</v>
          </cell>
          <cell r="D282" t="str">
            <v>Portugal</v>
          </cell>
          <cell r="E282">
            <v>1001.6940096861041</v>
          </cell>
        </row>
        <row r="283">
          <cell r="A283">
            <v>2280</v>
          </cell>
          <cell r="B283">
            <v>102336</v>
          </cell>
          <cell r="C283" t="str">
            <v>Kilkenny      30LKeg 24pp     DD MidEast</v>
          </cell>
          <cell r="D283" t="str">
            <v>Portugal</v>
          </cell>
          <cell r="E283">
            <v>239.69635091454779</v>
          </cell>
        </row>
        <row r="284">
          <cell r="A284">
            <v>2281</v>
          </cell>
          <cell r="B284">
            <v>102433</v>
          </cell>
          <cell r="C284" t="str">
            <v>Guinness IDS 440can 06*4HCT W/wide 80pp</v>
          </cell>
          <cell r="D284" t="str">
            <v>Qatar</v>
          </cell>
          <cell r="E284">
            <v>88.776426264647341</v>
          </cell>
        </row>
        <row r="285">
          <cell r="A285">
            <v>2282</v>
          </cell>
          <cell r="B285">
            <v>102504</v>
          </cell>
          <cell r="C285" t="str">
            <v>Kilkenny      440can 06x4HCT As/Pacific</v>
          </cell>
          <cell r="D285" t="str">
            <v>Qatar</v>
          </cell>
          <cell r="E285">
            <v>84.33760495141496</v>
          </cell>
        </row>
        <row r="286">
          <cell r="A286">
            <v>2283</v>
          </cell>
          <cell r="B286">
            <v>102721</v>
          </cell>
          <cell r="C286" t="str">
            <v>BUDWEISER     330can 1x24MPK IE Std</v>
          </cell>
          <cell r="D286" t="str">
            <v>ROI</v>
          </cell>
          <cell r="E286">
            <v>4592.3078169124356</v>
          </cell>
        </row>
        <row r="287">
          <cell r="A287">
            <v>2284</v>
          </cell>
          <cell r="B287">
            <v>102719</v>
          </cell>
          <cell r="C287" t="str">
            <v>BUDWEISER     330can 2x12MPK IE Std</v>
          </cell>
          <cell r="D287" t="str">
            <v>ROI</v>
          </cell>
          <cell r="E287">
            <v>14184.108077170209</v>
          </cell>
        </row>
        <row r="288">
          <cell r="A288">
            <v>2285</v>
          </cell>
          <cell r="B288">
            <v>102718</v>
          </cell>
          <cell r="C288" t="str">
            <v>BUDWEISER     330NRB 04x6BPW IE Std</v>
          </cell>
          <cell r="D288" t="str">
            <v>ROI</v>
          </cell>
          <cell r="E288">
            <v>63681.022240700644</v>
          </cell>
        </row>
        <row r="289">
          <cell r="A289">
            <v>2286</v>
          </cell>
          <cell r="B289">
            <v>102720</v>
          </cell>
          <cell r="C289" t="str">
            <v>BUDWEISER     330RB  1x24LSE IE Std</v>
          </cell>
          <cell r="D289" t="str">
            <v>ROI</v>
          </cell>
          <cell r="E289">
            <v>106134.35672593561</v>
          </cell>
        </row>
        <row r="290">
          <cell r="A290">
            <v>2287</v>
          </cell>
          <cell r="B290">
            <v>102716</v>
          </cell>
          <cell r="C290" t="str">
            <v>BUDWEISER     500can 03x8MPK IE Std</v>
          </cell>
          <cell r="D290" t="str">
            <v>ROI</v>
          </cell>
          <cell r="E290">
            <v>5103.5847538620201</v>
          </cell>
        </row>
        <row r="291">
          <cell r="A291">
            <v>2288</v>
          </cell>
          <cell r="B291">
            <v>102717</v>
          </cell>
          <cell r="C291" t="str">
            <v>BUDWEISER     500can 04x6HCT IE Std</v>
          </cell>
          <cell r="D291" t="str">
            <v>ROI</v>
          </cell>
          <cell r="E291">
            <v>184304.62038541908</v>
          </cell>
        </row>
        <row r="292">
          <cell r="A292">
            <v>2289</v>
          </cell>
          <cell r="B292">
            <v>100984</v>
          </cell>
          <cell r="C292" t="str">
            <v>Budweiser     50LKeg  IE</v>
          </cell>
          <cell r="D292" t="str">
            <v>ROI</v>
          </cell>
          <cell r="E292">
            <v>625000</v>
          </cell>
        </row>
        <row r="293">
          <cell r="A293">
            <v>2290</v>
          </cell>
          <cell r="B293">
            <v>101090</v>
          </cell>
          <cell r="C293" t="str">
            <v>CARLSBERG EXPORT 250ML6xSW NRB</v>
          </cell>
          <cell r="D293" t="str">
            <v>ROI</v>
          </cell>
          <cell r="E293">
            <v>666.94801739481454</v>
          </cell>
        </row>
        <row r="294">
          <cell r="A294">
            <v>2291</v>
          </cell>
          <cell r="B294">
            <v>100998</v>
          </cell>
          <cell r="C294" t="str">
            <v>CARLSBERG SPECIAL ROI 330ML BOTTLE RET</v>
          </cell>
          <cell r="D294" t="str">
            <v>ROI</v>
          </cell>
          <cell r="E294">
            <v>381.65837905282666</v>
          </cell>
        </row>
        <row r="295">
          <cell r="A295">
            <v>2292</v>
          </cell>
          <cell r="B295">
            <v>101022</v>
          </cell>
          <cell r="C295" t="str">
            <v>CARLSBERG ROI 2X12X330ML MULTIPACK</v>
          </cell>
          <cell r="D295" t="str">
            <v>ROI</v>
          </cell>
          <cell r="E295">
            <v>2767.0232481329931</v>
          </cell>
        </row>
        <row r="296">
          <cell r="A296">
            <v>2293</v>
          </cell>
          <cell r="B296">
            <v>100999</v>
          </cell>
          <cell r="C296" t="str">
            <v>CARLSBERG EXPORT ROI 330ML RB</v>
          </cell>
          <cell r="D296" t="str">
            <v>ROI</v>
          </cell>
          <cell r="E296">
            <v>3434.9254114754399</v>
          </cell>
        </row>
        <row r="297">
          <cell r="A297">
            <v>2294</v>
          </cell>
          <cell r="B297">
            <v>100979</v>
          </cell>
          <cell r="C297" t="str">
            <v>CARLSBERG ROI 4X6X500ML MULTIPACK</v>
          </cell>
          <cell r="D297" t="str">
            <v>ROI</v>
          </cell>
          <cell r="E297">
            <v>572.48756857924002</v>
          </cell>
        </row>
        <row r="298">
          <cell r="A298">
            <v>2295</v>
          </cell>
          <cell r="B298">
            <v>101060</v>
          </cell>
          <cell r="C298" t="str">
            <v>CARLSBERG ROI 500ML CAN</v>
          </cell>
          <cell r="D298" t="str">
            <v>ROI</v>
          </cell>
          <cell r="E298">
            <v>44176.957375364684</v>
          </cell>
        </row>
        <row r="299">
          <cell r="A299">
            <v>2296</v>
          </cell>
          <cell r="B299">
            <v>101035</v>
          </cell>
          <cell r="C299" t="str">
            <v>Carlsberg     50LKeg  IE</v>
          </cell>
          <cell r="D299" t="str">
            <v>ROI</v>
          </cell>
          <cell r="E299">
            <v>420000</v>
          </cell>
        </row>
        <row r="300">
          <cell r="A300">
            <v>2297</v>
          </cell>
          <cell r="B300">
            <v>102519</v>
          </cell>
          <cell r="C300" t="str">
            <v>Cashels       50LKeg</v>
          </cell>
          <cell r="D300" t="str">
            <v>ROI</v>
          </cell>
          <cell r="E300">
            <v>15000</v>
          </cell>
        </row>
        <row r="301">
          <cell r="A301">
            <v>2298</v>
          </cell>
          <cell r="B301">
            <v>101045</v>
          </cell>
          <cell r="C301" t="str">
            <v>Guinness XC   50LKeg</v>
          </cell>
          <cell r="D301" t="str">
            <v>ROI</v>
          </cell>
          <cell r="E301">
            <v>186898.72125066243</v>
          </cell>
        </row>
        <row r="302">
          <cell r="A302">
            <v>2299</v>
          </cell>
          <cell r="B302">
            <v>101044</v>
          </cell>
          <cell r="C302" t="str">
            <v>Guinness      50LKeg</v>
          </cell>
          <cell r="D302" t="str">
            <v>ROI</v>
          </cell>
          <cell r="E302">
            <v>1684101.2787493374</v>
          </cell>
        </row>
        <row r="303">
          <cell r="A303">
            <v>2300</v>
          </cell>
          <cell r="B303">
            <v>102709</v>
          </cell>
          <cell r="C303" t="str">
            <v>Guinness DIB  330nrb 04x6BPW Std IE</v>
          </cell>
          <cell r="D303" t="str">
            <v>ROI</v>
          </cell>
          <cell r="E303">
            <v>899.94960000000003</v>
          </cell>
        </row>
        <row r="304">
          <cell r="A304">
            <v>2301</v>
          </cell>
          <cell r="B304">
            <v>102418</v>
          </cell>
          <cell r="C304" t="str">
            <v>Guinness IDS  330can 04x6HCT ROI</v>
          </cell>
          <cell r="D304" t="str">
            <v>ROI</v>
          </cell>
          <cell r="E304">
            <v>6904.0701822478186</v>
          </cell>
        </row>
        <row r="305">
          <cell r="A305">
            <v>2302</v>
          </cell>
          <cell r="B305">
            <v>102713</v>
          </cell>
          <cell r="C305" t="str">
            <v>Guinness DIC  500can 03X8MPK IE Std</v>
          </cell>
          <cell r="D305" t="str">
            <v>ROI</v>
          </cell>
          <cell r="E305">
            <v>12369.792409860675</v>
          </cell>
        </row>
        <row r="306">
          <cell r="A306">
            <v>2303</v>
          </cell>
          <cell r="B306">
            <v>102422</v>
          </cell>
          <cell r="C306" t="str">
            <v>Guinness IDS  500can 06x4HCT ROI</v>
          </cell>
          <cell r="D306" t="str">
            <v>ROI</v>
          </cell>
          <cell r="E306">
            <v>81506.384095981179</v>
          </cell>
        </row>
        <row r="307">
          <cell r="A307">
            <v>2304</v>
          </cell>
          <cell r="B307">
            <v>101091</v>
          </cell>
          <cell r="C307" t="str">
            <v>GUINNESS 250ML NRB</v>
          </cell>
          <cell r="D307" t="str">
            <v>ROI</v>
          </cell>
          <cell r="E307">
            <v>5945.1715458245108</v>
          </cell>
        </row>
        <row r="308">
          <cell r="A308">
            <v>2305</v>
          </cell>
          <cell r="B308">
            <v>100084</v>
          </cell>
          <cell r="C308" t="str">
            <v>Guinness ES71 330can 6x4HCT Standard</v>
          </cell>
          <cell r="D308" t="str">
            <v>ROI</v>
          </cell>
          <cell r="E308">
            <v>479.44931821165403</v>
          </cell>
        </row>
        <row r="309">
          <cell r="A309">
            <v>2306</v>
          </cell>
          <cell r="B309">
            <v>101000</v>
          </cell>
          <cell r="C309" t="str">
            <v>GUINNESS PCES ROI 330ML BOTTLE BEER RET</v>
          </cell>
          <cell r="D309" t="str">
            <v>ROI</v>
          </cell>
          <cell r="E309">
            <v>5753.3918185398488</v>
          </cell>
        </row>
        <row r="310">
          <cell r="A310">
            <v>2307</v>
          </cell>
          <cell r="B310">
            <v>102862</v>
          </cell>
          <cell r="C310" t="str">
            <v>Guinness PCES  500nrb 04x4CPW</v>
          </cell>
          <cell r="D310" t="str">
            <v>ROI</v>
          </cell>
          <cell r="E310">
            <v>4219.1540002625552</v>
          </cell>
        </row>
        <row r="311">
          <cell r="A311">
            <v>2308</v>
          </cell>
          <cell r="B311">
            <v>101149</v>
          </cell>
          <cell r="C311" t="str">
            <v>Guinness PCES 500can x24    ROI</v>
          </cell>
          <cell r="D311" t="str">
            <v>ROI</v>
          </cell>
          <cell r="E311">
            <v>16781.685036044313</v>
          </cell>
        </row>
        <row r="312">
          <cell r="A312">
            <v>2309</v>
          </cell>
          <cell r="B312">
            <v>100992</v>
          </cell>
          <cell r="C312" t="str">
            <v>GUINNESS PCES ROI 568ML(PINTS) RET BOT</v>
          </cell>
          <cell r="D312" t="str">
            <v>ROI</v>
          </cell>
          <cell r="E312">
            <v>31643.655001969168</v>
          </cell>
        </row>
        <row r="313">
          <cell r="A313">
            <v>2310</v>
          </cell>
          <cell r="B313">
            <v>101092</v>
          </cell>
          <cell r="C313" t="str">
            <v>HARP ROI 250ML 6xSW NRB</v>
          </cell>
          <cell r="D313" t="str">
            <v>ROI</v>
          </cell>
          <cell r="E313">
            <v>711.21726885438761</v>
          </cell>
        </row>
        <row r="314">
          <cell r="A314">
            <v>2311</v>
          </cell>
          <cell r="B314">
            <v>102305</v>
          </cell>
          <cell r="C314" t="str">
            <v>HARP 24X330 NEW LIVERY RET ROI</v>
          </cell>
          <cell r="D314" t="str">
            <v>ROI</v>
          </cell>
          <cell r="E314">
            <v>2133.6518065631631</v>
          </cell>
        </row>
        <row r="315">
          <cell r="A315">
            <v>2312</v>
          </cell>
          <cell r="B315">
            <v>100978</v>
          </cell>
          <cell r="C315" t="str">
            <v>HARP ROI 4X6X500ML MULTIPACK</v>
          </cell>
          <cell r="D315" t="str">
            <v>ROI</v>
          </cell>
          <cell r="E315">
            <v>1117.6271367711806</v>
          </cell>
        </row>
        <row r="316">
          <cell r="A316">
            <v>2313</v>
          </cell>
          <cell r="B316">
            <v>100976</v>
          </cell>
          <cell r="C316" t="str">
            <v>HARP EXPORT 5% ROI 500ML CAN</v>
          </cell>
          <cell r="D316" t="str">
            <v>ROI</v>
          </cell>
          <cell r="E316">
            <v>2033.0653642537568</v>
          </cell>
        </row>
        <row r="317">
          <cell r="A317">
            <v>2314</v>
          </cell>
          <cell r="B317">
            <v>102421</v>
          </cell>
          <cell r="C317" t="str">
            <v>HARP ROI 500ML CAN New Livery</v>
          </cell>
          <cell r="D317" t="str">
            <v>ROI</v>
          </cell>
          <cell r="E317">
            <v>48261.17181511916</v>
          </cell>
        </row>
        <row r="318">
          <cell r="A318">
            <v>2315</v>
          </cell>
          <cell r="B318">
            <v>102304</v>
          </cell>
          <cell r="C318" t="str">
            <v>HARP 12X568ml NEW LIVERY RET BOTTLE ROI</v>
          </cell>
          <cell r="D318" t="str">
            <v>ROI</v>
          </cell>
          <cell r="E318">
            <v>2743.2666084383523</v>
          </cell>
        </row>
        <row r="319">
          <cell r="A319">
            <v>2316</v>
          </cell>
          <cell r="B319">
            <v>101032</v>
          </cell>
          <cell r="C319" t="str">
            <v>Harp          50LKeg  IE</v>
          </cell>
          <cell r="D319" t="str">
            <v>ROI</v>
          </cell>
          <cell r="E319">
            <v>64000</v>
          </cell>
        </row>
        <row r="320">
          <cell r="A320">
            <v>2317</v>
          </cell>
          <cell r="B320">
            <v>100973</v>
          </cell>
          <cell r="C320" t="str">
            <v>HOFFMANS ROI 500ML CAN</v>
          </cell>
          <cell r="D320" t="str">
            <v>ROI</v>
          </cell>
          <cell r="E320">
            <v>1000</v>
          </cell>
        </row>
        <row r="321">
          <cell r="A321">
            <v>2318</v>
          </cell>
          <cell r="B321">
            <v>100977</v>
          </cell>
          <cell r="C321" t="str">
            <v>HUDSON BLUE 500ML CAN</v>
          </cell>
          <cell r="D321" t="str">
            <v>ROI</v>
          </cell>
          <cell r="E321">
            <v>3600</v>
          </cell>
        </row>
        <row r="322">
          <cell r="A322">
            <v>2319</v>
          </cell>
          <cell r="B322">
            <v>101040</v>
          </cell>
          <cell r="C322" t="str">
            <v>Hudson Blue   50LKeg</v>
          </cell>
          <cell r="D322" t="str">
            <v>ROI</v>
          </cell>
          <cell r="E322">
            <v>400</v>
          </cell>
        </row>
        <row r="323">
          <cell r="A323">
            <v>2320</v>
          </cell>
          <cell r="B323">
            <v>101002</v>
          </cell>
          <cell r="C323" t="str">
            <v>KALIBER ROI 330ML BOTTLE BEER RETURNABLE</v>
          </cell>
          <cell r="D323" t="str">
            <v>ROI</v>
          </cell>
          <cell r="E323">
            <v>1067.288474350433</v>
          </cell>
        </row>
        <row r="324">
          <cell r="A324">
            <v>2321</v>
          </cell>
          <cell r="B324">
            <v>100974</v>
          </cell>
          <cell r="C324" t="str">
            <v>KALIBER 500ML CAN</v>
          </cell>
          <cell r="D324" t="str">
            <v>ROI</v>
          </cell>
          <cell r="E324">
            <v>932.71152564956697</v>
          </cell>
        </row>
        <row r="325">
          <cell r="A325">
            <v>2322</v>
          </cell>
          <cell r="B325">
            <v>101029</v>
          </cell>
          <cell r="C325" t="str">
            <v>Kilkenny      500CAN 06x4HCT New F/W-70</v>
          </cell>
          <cell r="D325" t="str">
            <v>ROI</v>
          </cell>
          <cell r="E325">
            <v>3000</v>
          </cell>
        </row>
        <row r="326">
          <cell r="A326">
            <v>2323</v>
          </cell>
          <cell r="B326">
            <v>101066</v>
          </cell>
          <cell r="C326" t="str">
            <v>Kilkenny      50LKeg</v>
          </cell>
          <cell r="D326" t="str">
            <v>ROI</v>
          </cell>
          <cell r="E326">
            <v>7000</v>
          </cell>
        </row>
        <row r="327">
          <cell r="A327">
            <v>2324</v>
          </cell>
          <cell r="B327">
            <v>101003</v>
          </cell>
          <cell r="C327" t="str">
            <v>MACARDLES ROI 330ML BOTTLE BEER RET</v>
          </cell>
          <cell r="D327" t="str">
            <v>ROI</v>
          </cell>
          <cell r="E327">
            <v>512</v>
          </cell>
        </row>
        <row r="328">
          <cell r="A328">
            <v>2325</v>
          </cell>
          <cell r="B328">
            <v>100969</v>
          </cell>
          <cell r="C328" t="str">
            <v>MACARDLES ROI 500ML CAN</v>
          </cell>
          <cell r="D328" t="str">
            <v>ROI</v>
          </cell>
          <cell r="E328">
            <v>4400</v>
          </cell>
        </row>
        <row r="329">
          <cell r="A329">
            <v>2326</v>
          </cell>
          <cell r="B329">
            <v>100994</v>
          </cell>
          <cell r="C329" t="str">
            <v>MACARDLES ROI 568ML(PINTS) RETURN BOTTLE</v>
          </cell>
          <cell r="D329" t="str">
            <v>ROI</v>
          </cell>
          <cell r="E329">
            <v>3592</v>
          </cell>
        </row>
        <row r="330">
          <cell r="A330">
            <v>2327</v>
          </cell>
          <cell r="B330">
            <v>101037</v>
          </cell>
          <cell r="C330" t="str">
            <v>Macardles     50LKeg</v>
          </cell>
          <cell r="D330" t="str">
            <v>ROI</v>
          </cell>
          <cell r="E330">
            <v>2000</v>
          </cell>
        </row>
        <row r="331">
          <cell r="A331">
            <v>2328</v>
          </cell>
          <cell r="B331">
            <v>101006</v>
          </cell>
          <cell r="C331" t="str">
            <v>SATZENBRAU ROI 330ML RETURNABLE BOTTLE</v>
          </cell>
          <cell r="D331" t="str">
            <v>ROI</v>
          </cell>
          <cell r="E331">
            <v>17800</v>
          </cell>
        </row>
        <row r="332">
          <cell r="A332">
            <v>2329</v>
          </cell>
          <cell r="B332">
            <v>100971</v>
          </cell>
          <cell r="C332" t="str">
            <v>SATZENBRAU ROI 500ML CAN</v>
          </cell>
          <cell r="D332" t="str">
            <v>ROI</v>
          </cell>
          <cell r="E332">
            <v>7000</v>
          </cell>
        </row>
        <row r="333">
          <cell r="A333">
            <v>2330</v>
          </cell>
          <cell r="B333">
            <v>102618</v>
          </cell>
          <cell r="C333" t="str">
            <v>SMITHWICKS ROI 250ML NRB 3.8% ROI</v>
          </cell>
          <cell r="D333" t="str">
            <v>ROI</v>
          </cell>
          <cell r="E333">
            <v>1218.8261766360397</v>
          </cell>
        </row>
        <row r="334">
          <cell r="A334">
            <v>2331</v>
          </cell>
          <cell r="B334">
            <v>102599</v>
          </cell>
          <cell r="C334" t="str">
            <v>Smithwicks    330rb  1x24    ROI 3.8%</v>
          </cell>
          <cell r="D334" t="str">
            <v>ROI</v>
          </cell>
          <cell r="E334">
            <v>2156.3847740483779</v>
          </cell>
        </row>
        <row r="335">
          <cell r="A335">
            <v>2332</v>
          </cell>
          <cell r="B335">
            <v>102546</v>
          </cell>
          <cell r="C335" t="str">
            <v>Smithwicks    500can 04X6MPK 3.8%ABV ROI</v>
          </cell>
          <cell r="D335" t="str">
            <v>ROI</v>
          </cell>
          <cell r="E335">
            <v>2156.3847740483779</v>
          </cell>
        </row>
        <row r="336">
          <cell r="A336">
            <v>2333</v>
          </cell>
          <cell r="B336">
            <v>102544</v>
          </cell>
          <cell r="C336" t="str">
            <v>SMITHWICKS    500CAN 06X4HCT 3.8%ABV ROI</v>
          </cell>
          <cell r="D336" t="str">
            <v>ROI</v>
          </cell>
          <cell r="E336">
            <v>17155.447215450964</v>
          </cell>
        </row>
        <row r="337">
          <cell r="A337">
            <v>2334</v>
          </cell>
          <cell r="B337">
            <v>102620</v>
          </cell>
          <cell r="C337" t="str">
            <v>SMITHWICKS ROI 568ML BOTTLE RET 3.8%</v>
          </cell>
          <cell r="D337" t="str">
            <v>ROI</v>
          </cell>
          <cell r="E337">
            <v>7312.9570598162381</v>
          </cell>
        </row>
        <row r="338">
          <cell r="A338">
            <v>2335</v>
          </cell>
          <cell r="B338">
            <v>101038</v>
          </cell>
          <cell r="C338" t="str">
            <v>Smithwicks    50LKeg  IE</v>
          </cell>
          <cell r="D338" t="str">
            <v>ROI</v>
          </cell>
          <cell r="E338">
            <v>380000</v>
          </cell>
        </row>
        <row r="339">
          <cell r="A339">
            <v>2336</v>
          </cell>
          <cell r="B339">
            <v>100877</v>
          </cell>
          <cell r="C339" t="str">
            <v>IRISH DRT STOUT C 30L KEG 6MTH DD-A018</v>
          </cell>
          <cell r="D339" t="str">
            <v>Romania</v>
          </cell>
          <cell r="E339">
            <v>571.12834230256442</v>
          </cell>
        </row>
        <row r="340">
          <cell r="A340">
            <v>2337</v>
          </cell>
          <cell r="B340">
            <v>102740</v>
          </cell>
          <cell r="C340" t="str">
            <v>Smirnoff Ice  275nrb 1x24CTN Std</v>
          </cell>
          <cell r="D340" t="str">
            <v>ROI</v>
          </cell>
          <cell r="E340">
            <v>66000</v>
          </cell>
        </row>
        <row r="341">
          <cell r="A341">
            <v>2338</v>
          </cell>
          <cell r="B341">
            <v>102740</v>
          </cell>
          <cell r="C341" t="str">
            <v>Smirnoff Ice  275nrb 1x24CTN Std</v>
          </cell>
          <cell r="D341" t="str">
            <v>GB</v>
          </cell>
          <cell r="E341">
            <v>158400</v>
          </cell>
        </row>
        <row r="342">
          <cell r="A342">
            <v>2339</v>
          </cell>
          <cell r="B342">
            <v>100654</v>
          </cell>
          <cell r="C342" t="str">
            <v>Guinness IDS  30LKeg         Euro 6pp</v>
          </cell>
          <cell r="D342" t="str">
            <v>Russia</v>
          </cell>
          <cell r="E342">
            <v>2500.5360064542333</v>
          </cell>
        </row>
        <row r="343">
          <cell r="A343">
            <v>2340</v>
          </cell>
          <cell r="B343">
            <v>101190</v>
          </cell>
          <cell r="C343" t="str">
            <v>Guinness ES71 330nrb 06x4CPT EEuro 54pp</v>
          </cell>
          <cell r="D343" t="str">
            <v>Russia</v>
          </cell>
          <cell r="E343">
            <v>732.40551668334047</v>
          </cell>
        </row>
        <row r="344">
          <cell r="A344">
            <v>2341</v>
          </cell>
          <cell r="B344">
            <v>100565</v>
          </cell>
          <cell r="C344" t="str">
            <v>Guinness FES  330nrb 06x4CPW Russia 54pp</v>
          </cell>
          <cell r="D344" t="str">
            <v>Russia</v>
          </cell>
          <cell r="E344">
            <v>318.1155274483196</v>
          </cell>
        </row>
        <row r="345">
          <cell r="A345">
            <v>2342</v>
          </cell>
          <cell r="B345">
            <v>100607</v>
          </cell>
          <cell r="C345" t="str">
            <v>Harp Lager    330nrb 06x4CPT Russia 54pp</v>
          </cell>
          <cell r="D345" t="str">
            <v>Russia</v>
          </cell>
          <cell r="E345">
            <v>244.13517222778015</v>
          </cell>
        </row>
        <row r="346">
          <cell r="A346">
            <v>2343</v>
          </cell>
          <cell r="B346">
            <v>100653</v>
          </cell>
          <cell r="C346" t="str">
            <v>Harp Lager    30LKeg         Euro 6pp</v>
          </cell>
          <cell r="D346" t="str">
            <v>Russia</v>
          </cell>
          <cell r="E346">
            <v>1864.304951557594</v>
          </cell>
        </row>
        <row r="347">
          <cell r="A347">
            <v>2344</v>
          </cell>
          <cell r="B347">
            <v>100605</v>
          </cell>
          <cell r="C347" t="str">
            <v>Kilkenny      330nrb 06x4CPT Russia 54pp</v>
          </cell>
          <cell r="D347" t="str">
            <v>Russia</v>
          </cell>
          <cell r="E347">
            <v>244.13517222778015</v>
          </cell>
        </row>
        <row r="348">
          <cell r="A348">
            <v>2345</v>
          </cell>
          <cell r="B348">
            <v>100655</v>
          </cell>
          <cell r="C348" t="str">
            <v>Kilkenny      30LKeg         Europe 6pp</v>
          </cell>
          <cell r="D348" t="str">
            <v>Russia</v>
          </cell>
          <cell r="E348">
            <v>821.18194294798786</v>
          </cell>
        </row>
        <row r="349">
          <cell r="A349">
            <v>2346</v>
          </cell>
          <cell r="B349">
            <v>102436</v>
          </cell>
          <cell r="C349" t="str">
            <v>Guinness IDS  440can 06x4HCT Far East 80</v>
          </cell>
          <cell r="D349" t="str">
            <v>Singapore</v>
          </cell>
          <cell r="E349">
            <v>82.857997847004185</v>
          </cell>
        </row>
        <row r="350">
          <cell r="A350">
            <v>2347</v>
          </cell>
          <cell r="B350">
            <v>102504</v>
          </cell>
          <cell r="C350" t="str">
            <v>Kilkenny      440can 06x4HCT As/Pacific</v>
          </cell>
          <cell r="D350" t="str">
            <v>Singapore</v>
          </cell>
          <cell r="E350">
            <v>742.02296286201067</v>
          </cell>
        </row>
        <row r="351">
          <cell r="A351">
            <v>2348</v>
          </cell>
          <cell r="B351">
            <v>102497</v>
          </cell>
          <cell r="C351" t="str">
            <v>Kilkenny      50LKeg  16pp Canada/Sing</v>
          </cell>
          <cell r="D351" t="str">
            <v>Singapore</v>
          </cell>
          <cell r="E351">
            <v>1120.8023815911727</v>
          </cell>
        </row>
        <row r="352">
          <cell r="A352">
            <v>2349</v>
          </cell>
          <cell r="B352">
            <v>100654</v>
          </cell>
          <cell r="C352" t="str">
            <v>Guinness IDS  30LKeg         Euro 6pp</v>
          </cell>
          <cell r="D352" t="str">
            <v>Slovakia</v>
          </cell>
          <cell r="E352">
            <v>278.16613562922828</v>
          </cell>
        </row>
        <row r="353">
          <cell r="A353">
            <v>2350</v>
          </cell>
          <cell r="B353">
            <v>102733</v>
          </cell>
          <cell r="C353" t="str">
            <v>Guinness IDS  44can 06x4HCT Guinness DIC  440can 06x4HCT Std Venture</v>
          </cell>
          <cell r="D353" t="str">
            <v>Slovakia</v>
          </cell>
          <cell r="E353">
            <v>10.431230086096061</v>
          </cell>
        </row>
        <row r="354">
          <cell r="A354">
            <v>2351</v>
          </cell>
          <cell r="B354">
            <v>101190</v>
          </cell>
          <cell r="C354" t="str">
            <v>Guinness ES71 330nrb 06x4CPT EEuro 54pp</v>
          </cell>
          <cell r="D354" t="str">
            <v>Slovakia</v>
          </cell>
          <cell r="E354">
            <v>31.293690258288184</v>
          </cell>
        </row>
        <row r="355">
          <cell r="A355">
            <v>2352</v>
          </cell>
          <cell r="B355">
            <v>100627</v>
          </cell>
          <cell r="C355" t="str">
            <v>Kilkenny      330nrb 06x4CPT PE 54pp</v>
          </cell>
          <cell r="D355" t="str">
            <v>Slovakia</v>
          </cell>
          <cell r="E355">
            <v>6.954153390730708</v>
          </cell>
        </row>
        <row r="356">
          <cell r="A356">
            <v>2353</v>
          </cell>
          <cell r="B356">
            <v>100112</v>
          </cell>
          <cell r="C356" t="str">
            <v>Kilkenny     30LKeg         6pp</v>
          </cell>
          <cell r="D356" t="str">
            <v>Slovakia</v>
          </cell>
          <cell r="E356">
            <v>21.454303013956437</v>
          </cell>
        </row>
        <row r="357">
          <cell r="A357">
            <v>2354</v>
          </cell>
          <cell r="B357">
            <v>100654</v>
          </cell>
          <cell r="C357" t="str">
            <v>Guinness IDS  30LKeg         Euro 6pp</v>
          </cell>
          <cell r="D357" t="str">
            <v>Slovenia</v>
          </cell>
          <cell r="E357">
            <v>1479.6071044107889</v>
          </cell>
        </row>
        <row r="358">
          <cell r="A358">
            <v>2355</v>
          </cell>
          <cell r="B358">
            <v>100655</v>
          </cell>
          <cell r="C358" t="str">
            <v>Kilkenny      30LKeg         Europe 6pp</v>
          </cell>
          <cell r="D358" t="str">
            <v>Slovenia</v>
          </cell>
          <cell r="E358">
            <v>710.21141011717873</v>
          </cell>
        </row>
        <row r="359">
          <cell r="A359">
            <v>2356</v>
          </cell>
          <cell r="B359">
            <v>101227</v>
          </cell>
          <cell r="C359" t="str">
            <v>GDIC 4.2%abv330can6x4HCTS.Africa 126</v>
          </cell>
          <cell r="D359" t="str">
            <v>South Africa</v>
          </cell>
          <cell r="E359">
            <v>2737.2731431599595</v>
          </cell>
        </row>
        <row r="360">
          <cell r="A360">
            <v>2357</v>
          </cell>
          <cell r="B360">
            <v>101228</v>
          </cell>
          <cell r="C360" t="str">
            <v>Kilkenny      330can 6x4HCT SAfrica126</v>
          </cell>
          <cell r="D360" t="str">
            <v>South Africa</v>
          </cell>
          <cell r="E360">
            <v>2885.2338536010379</v>
          </cell>
        </row>
        <row r="361">
          <cell r="A361">
            <v>2358</v>
          </cell>
          <cell r="B361">
            <v>100357</v>
          </cell>
          <cell r="C361" t="str">
            <v>IRISH DRAUGHT STOUT 30L Keg Spain (A018)</v>
          </cell>
          <cell r="D361" t="str">
            <v>Spain</v>
          </cell>
          <cell r="E361">
            <v>30999</v>
          </cell>
        </row>
        <row r="362">
          <cell r="A362">
            <v>2359</v>
          </cell>
          <cell r="B362">
            <v>102733</v>
          </cell>
          <cell r="C362" t="str">
            <v>Guinness IDS  44can 06x4HCT Guinness DIC  440can 06x4HCT Std Venture</v>
          </cell>
          <cell r="D362" t="str">
            <v>Spain</v>
          </cell>
          <cell r="E362">
            <v>7984</v>
          </cell>
        </row>
        <row r="363">
          <cell r="A363">
            <v>2360</v>
          </cell>
          <cell r="B363">
            <v>101234</v>
          </cell>
          <cell r="C363" t="str">
            <v>ES71 New livery 330nrb 24LBW  Spain 54</v>
          </cell>
          <cell r="D363" t="str">
            <v>Spain</v>
          </cell>
          <cell r="E363">
            <v>3675</v>
          </cell>
        </row>
        <row r="364">
          <cell r="A364">
            <v>2361</v>
          </cell>
          <cell r="B364">
            <v>100648</v>
          </cell>
          <cell r="C364" t="str">
            <v>Guinness FES  330nrb 06x4CPW W/wide 108</v>
          </cell>
          <cell r="D364" t="str">
            <v>ST Maarten</v>
          </cell>
          <cell r="E364">
            <v>3632</v>
          </cell>
        </row>
        <row r="365">
          <cell r="A365">
            <v>2362</v>
          </cell>
          <cell r="B365">
            <v>100654</v>
          </cell>
          <cell r="C365" t="str">
            <v>Guinness IDS  30LKeg         Euro 6pp</v>
          </cell>
          <cell r="D365" t="str">
            <v>Sweden</v>
          </cell>
          <cell r="E365">
            <v>5400.5659310993797</v>
          </cell>
        </row>
        <row r="366">
          <cell r="A366">
            <v>2363</v>
          </cell>
          <cell r="B366">
            <v>102733</v>
          </cell>
          <cell r="C366" t="str">
            <v>Guinness IDS  44can 06x4HCT Guinness DIC  440can 06x4HCT Std Venture</v>
          </cell>
          <cell r="D366" t="str">
            <v>Sweden</v>
          </cell>
          <cell r="E366">
            <v>1035.7249730875521</v>
          </cell>
        </row>
        <row r="367">
          <cell r="A367">
            <v>2364</v>
          </cell>
          <cell r="B367">
            <v>102733</v>
          </cell>
          <cell r="C367" t="str">
            <v>Guinness IDS  44can 06x4HCT FW Scan 99p</v>
          </cell>
          <cell r="D367" t="str">
            <v>Sweden</v>
          </cell>
          <cell r="E367">
            <v>1368.6365715799798</v>
          </cell>
        </row>
        <row r="368">
          <cell r="A368">
            <v>2365</v>
          </cell>
          <cell r="B368">
            <v>101192</v>
          </cell>
          <cell r="C368" t="str">
            <v>Guinness ES71 330nrb 04x6BPW SWE 54pp</v>
          </cell>
          <cell r="D368" t="str">
            <v>Sweden</v>
          </cell>
          <cell r="E368">
            <v>3514.5088805134901</v>
          </cell>
        </row>
        <row r="369">
          <cell r="A369">
            <v>2366</v>
          </cell>
          <cell r="B369">
            <v>102795</v>
          </cell>
          <cell r="C369" t="str">
            <v>Guinness FES  330nrb 1x24CTN Sweden</v>
          </cell>
          <cell r="D369" t="str">
            <v>Sweden</v>
          </cell>
          <cell r="E369">
            <v>730.92590957892969</v>
          </cell>
        </row>
        <row r="370">
          <cell r="A370">
            <v>2367</v>
          </cell>
          <cell r="B370">
            <v>900002</v>
          </cell>
          <cell r="C370" t="str">
            <v>Kilkenny 440can SE</v>
          </cell>
          <cell r="D370" t="str">
            <v>Sweden</v>
          </cell>
          <cell r="E370">
            <v>2663</v>
          </cell>
        </row>
        <row r="371">
          <cell r="A371">
            <v>2368</v>
          </cell>
          <cell r="B371">
            <v>100655</v>
          </cell>
          <cell r="C371" t="str">
            <v>Kilkenny      30LKeg         Europe 6pp</v>
          </cell>
          <cell r="D371" t="str">
            <v>Sweden</v>
          </cell>
          <cell r="E371">
            <v>5178.6248654377605</v>
          </cell>
        </row>
        <row r="372">
          <cell r="A372">
            <v>2369</v>
          </cell>
          <cell r="B372">
            <v>100654</v>
          </cell>
          <cell r="C372" t="str">
            <v>Guinness IDS  30LKeg         Euro 6pp</v>
          </cell>
          <cell r="D372" t="str">
            <v>Switzerland</v>
          </cell>
          <cell r="E372">
            <v>3955.7295936422438</v>
          </cell>
        </row>
        <row r="373">
          <cell r="A373">
            <v>2370</v>
          </cell>
          <cell r="B373">
            <v>102987</v>
          </cell>
          <cell r="C373" t="str">
            <v>Guinness DIC  440can 06x4HCT Europe</v>
          </cell>
          <cell r="D373" t="str">
            <v>Switzerland</v>
          </cell>
          <cell r="E373">
            <v>638.45046555325541</v>
          </cell>
        </row>
        <row r="374">
          <cell r="A374">
            <v>2371</v>
          </cell>
          <cell r="B374">
            <v>101191</v>
          </cell>
          <cell r="C374" t="str">
            <v>Guinness ES71 330nrb 06x4CPT PE 54pp</v>
          </cell>
          <cell r="D374" t="str">
            <v>Switzerland</v>
          </cell>
          <cell r="E374">
            <v>1139.2974703963073</v>
          </cell>
        </row>
        <row r="375">
          <cell r="A375">
            <v>2372</v>
          </cell>
          <cell r="B375">
            <v>100627</v>
          </cell>
          <cell r="C375" t="str">
            <v>Kilkenny      330nrb 06x4CPT PE 54pp</v>
          </cell>
          <cell r="D375" t="str">
            <v>Switzerland</v>
          </cell>
          <cell r="E375">
            <v>304.79906350862251</v>
          </cell>
        </row>
        <row r="376">
          <cell r="A376">
            <v>2373</v>
          </cell>
          <cell r="B376">
            <v>100112</v>
          </cell>
          <cell r="C376" t="str">
            <v>Kilkenny     30LKeg         6pp</v>
          </cell>
          <cell r="D376" t="str">
            <v>Switzerland</v>
          </cell>
          <cell r="E376">
            <v>2469.4642572616067</v>
          </cell>
        </row>
        <row r="377">
          <cell r="A377">
            <v>2374</v>
          </cell>
          <cell r="B377">
            <v>102436</v>
          </cell>
          <cell r="C377" t="str">
            <v>Guinness IDS  440can 06x4HCT Far East 80</v>
          </cell>
          <cell r="D377" t="str">
            <v>Taiwan</v>
          </cell>
          <cell r="E377">
            <v>188.64990581237558</v>
          </cell>
        </row>
        <row r="378">
          <cell r="A378">
            <v>2375</v>
          </cell>
          <cell r="B378">
            <v>102866</v>
          </cell>
          <cell r="C378" t="str">
            <v>Harp Export 30LKeg Taiwan/Production lab</v>
          </cell>
          <cell r="D378" t="str">
            <v>Taiwan</v>
          </cell>
          <cell r="E378">
            <v>1</v>
          </cell>
        </row>
        <row r="379">
          <cell r="A379">
            <v>2376</v>
          </cell>
          <cell r="B379">
            <v>102867</v>
          </cell>
          <cell r="C379" t="str">
            <v>Kilkenny  30LKeg Taiwan/Production label</v>
          </cell>
          <cell r="D379" t="str">
            <v>Taiwan</v>
          </cell>
          <cell r="E379">
            <v>1</v>
          </cell>
        </row>
        <row r="380">
          <cell r="A380">
            <v>2377</v>
          </cell>
          <cell r="B380">
            <v>102433</v>
          </cell>
          <cell r="C380" t="str">
            <v>Guinness IDS 440can 06*4HCT W/wide 80pp</v>
          </cell>
          <cell r="D380" t="str">
            <v>Thailand</v>
          </cell>
          <cell r="E380">
            <v>67.322123250690893</v>
          </cell>
        </row>
        <row r="381">
          <cell r="A381">
            <v>2378</v>
          </cell>
          <cell r="B381">
            <v>102334</v>
          </cell>
          <cell r="C381" t="str">
            <v>Kilkenny      30LKeg 24pp     APAC/Glob</v>
          </cell>
          <cell r="D381" t="str">
            <v>Thailand</v>
          </cell>
          <cell r="E381">
            <v>358.06491926741091</v>
          </cell>
        </row>
        <row r="382">
          <cell r="A382">
            <v>2379</v>
          </cell>
          <cell r="B382">
            <v>100648</v>
          </cell>
          <cell r="C382" t="str">
            <v>Guinness FES  330nrb 06x4CPW W/wide 108</v>
          </cell>
          <cell r="D382" t="str">
            <v>Turks&amp;Caicos</v>
          </cell>
          <cell r="E382">
            <v>1109.7053283080916</v>
          </cell>
        </row>
        <row r="383">
          <cell r="A383">
            <v>2380</v>
          </cell>
          <cell r="B383" t="str">
            <v>100654</v>
          </cell>
          <cell r="C383" t="str">
            <v>Guinness IDS  30LKeg         Euro 6pp</v>
          </cell>
          <cell r="D383" t="str">
            <v>Ukraine</v>
          </cell>
          <cell r="E383">
            <v>105.93986867581248</v>
          </cell>
        </row>
        <row r="384">
          <cell r="A384">
            <v>2381</v>
          </cell>
          <cell r="B384">
            <v>101190</v>
          </cell>
          <cell r="C384" t="str">
            <v>Guinness ES71 330nrb 06x4CPT EEuro 54pp</v>
          </cell>
          <cell r="D384" t="str">
            <v>Ukraine</v>
          </cell>
          <cell r="E384">
            <v>324.03395586596281</v>
          </cell>
        </row>
        <row r="385">
          <cell r="A385">
            <v>2382</v>
          </cell>
          <cell r="B385">
            <v>100565</v>
          </cell>
          <cell r="C385" t="str">
            <v>Guinness FES  330nrb 06x4CPW Russia 54pp</v>
          </cell>
          <cell r="D385" t="str">
            <v>Ukraine</v>
          </cell>
          <cell r="E385">
            <v>105.93986867581248</v>
          </cell>
        </row>
        <row r="386">
          <cell r="A386">
            <v>2383</v>
          </cell>
          <cell r="B386">
            <v>100607</v>
          </cell>
          <cell r="C386" t="str">
            <v>Harp Lager    330nrb 06x4CPT Russia 54pp</v>
          </cell>
          <cell r="D386" t="str">
            <v>Ukraine</v>
          </cell>
          <cell r="E386">
            <v>11.392974703963073</v>
          </cell>
        </row>
        <row r="387">
          <cell r="A387">
            <v>2384</v>
          </cell>
          <cell r="B387">
            <v>100653</v>
          </cell>
          <cell r="C387" t="str">
            <v>Harp Lager    30LKeg         Euro 6pp</v>
          </cell>
          <cell r="D387" t="str">
            <v>Ukraine</v>
          </cell>
          <cell r="E387">
            <v>11.392974703963073</v>
          </cell>
        </row>
        <row r="388">
          <cell r="A388">
            <v>2385</v>
          </cell>
          <cell r="B388">
            <v>100605</v>
          </cell>
          <cell r="C388" t="str">
            <v>Kilkenny      330nrb 06x4CPT Russia 54pp</v>
          </cell>
          <cell r="D388" t="str">
            <v>Ukraine</v>
          </cell>
          <cell r="E388">
            <v>136.86365715799798</v>
          </cell>
        </row>
        <row r="389">
          <cell r="A389">
            <v>2386</v>
          </cell>
          <cell r="B389">
            <v>100112</v>
          </cell>
          <cell r="C389" t="str">
            <v>Kilkenny     30LKeg         6pp</v>
          </cell>
          <cell r="D389" t="str">
            <v>Ukraine</v>
          </cell>
          <cell r="E389">
            <v>30.183984929980088</v>
          </cell>
        </row>
        <row r="390">
          <cell r="A390">
            <v>2387</v>
          </cell>
          <cell r="B390">
            <v>102574</v>
          </cell>
          <cell r="C390" t="str">
            <v>Guinness PDG  440can 06x4SLT STD 100</v>
          </cell>
          <cell r="D390" t="str">
            <v>US Virgin Isles</v>
          </cell>
          <cell r="E390">
            <v>210.8440123785374</v>
          </cell>
        </row>
        <row r="391">
          <cell r="A391">
            <v>2388</v>
          </cell>
          <cell r="B391">
            <v>100645</v>
          </cell>
          <cell r="C391" t="str">
            <v>Guinness FES  330nrb 06x4CPW US VI 72</v>
          </cell>
          <cell r="D391" t="str">
            <v>US Virgin Isles</v>
          </cell>
          <cell r="E391">
            <v>1900.5553256156584</v>
          </cell>
        </row>
      </sheetData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 refreshError="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 refreshError="1"/>
      <sheetData sheetId="38" refreshError="1"/>
      <sheetData sheetId="39" refreshError="1"/>
      <sheetData sheetId="40" refreshError="1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/>
      <sheetData sheetId="95"/>
      <sheetData sheetId="96"/>
      <sheetData sheetId="97"/>
      <sheetData sheetId="98"/>
      <sheetData sheetId="99"/>
      <sheetData sheetId="100"/>
      <sheetData sheetId="101"/>
      <sheetData sheetId="102"/>
      <sheetData sheetId="103"/>
      <sheetData sheetId="104"/>
      <sheetData sheetId="105"/>
      <sheetData sheetId="106"/>
      <sheetData sheetId="107"/>
      <sheetData sheetId="108"/>
      <sheetData sheetId="109"/>
      <sheetData sheetId="110"/>
      <sheetData sheetId="111"/>
      <sheetData sheetId="112"/>
      <sheetData sheetId="113"/>
      <sheetData sheetId="114"/>
      <sheetData sheetId="115"/>
      <sheetData sheetId="116"/>
      <sheetData sheetId="117"/>
      <sheetData sheetId="118"/>
      <sheetData sheetId="119"/>
      <sheetData sheetId="120"/>
      <sheetData sheetId="121"/>
      <sheetData sheetId="122"/>
      <sheetData sheetId="123"/>
      <sheetData sheetId="124"/>
      <sheetData sheetId="125"/>
      <sheetData sheetId="126"/>
    </sheetDataSet>
  </externalBook>
</externalLink>
</file>

<file path=xl/externalLinks/externalLink35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Sheet1"/>
      <sheetName val="Sheet2"/>
      <sheetName val="Sheet3"/>
      <sheetName val="Monthly JV"/>
      <sheetName val="Orig"/>
      <sheetName val="Monthly_JV"/>
      <sheetName val="Monthly_JV1"/>
      <sheetName val="Monthly_JV2"/>
      <sheetName val="Lists "/>
    </sheetNames>
    <sheetDataSet>
      <sheetData sheetId="0" refreshError="1"/>
      <sheetData sheetId="1" refreshError="1">
        <row r="1">
          <cell r="A1" t="str">
            <v>MATNR</v>
          </cell>
          <cell r="B1" t="str">
            <v>MEINH</v>
          </cell>
          <cell r="C1" t="str">
            <v>UMREZ</v>
          </cell>
          <cell r="D1" t="str">
            <v>UMREN</v>
          </cell>
        </row>
        <row r="2">
          <cell r="A2">
            <v>130</v>
          </cell>
          <cell r="B2" t="str">
            <v>PAL</v>
          </cell>
          <cell r="C2">
            <v>384</v>
          </cell>
          <cell r="D2">
            <v>1</v>
          </cell>
        </row>
        <row r="3">
          <cell r="A3">
            <v>142</v>
          </cell>
          <cell r="B3" t="str">
            <v>PAL</v>
          </cell>
          <cell r="C3">
            <v>1008</v>
          </cell>
          <cell r="D3">
            <v>1</v>
          </cell>
        </row>
        <row r="4">
          <cell r="A4">
            <v>175</v>
          </cell>
          <cell r="B4" t="str">
            <v>PAL</v>
          </cell>
          <cell r="C4">
            <v>420</v>
          </cell>
          <cell r="D4">
            <v>1</v>
          </cell>
        </row>
        <row r="5">
          <cell r="A5">
            <v>416</v>
          </cell>
          <cell r="B5" t="str">
            <v>PAL</v>
          </cell>
          <cell r="C5">
            <v>750</v>
          </cell>
          <cell r="D5">
            <v>1</v>
          </cell>
        </row>
        <row r="6">
          <cell r="A6">
            <v>419</v>
          </cell>
          <cell r="B6" t="str">
            <v>PAL</v>
          </cell>
          <cell r="C6">
            <v>750</v>
          </cell>
          <cell r="D6">
            <v>1</v>
          </cell>
        </row>
        <row r="7">
          <cell r="A7">
            <v>431</v>
          </cell>
          <cell r="B7" t="str">
            <v>PAL</v>
          </cell>
          <cell r="C7">
            <v>750</v>
          </cell>
          <cell r="D7">
            <v>1</v>
          </cell>
        </row>
        <row r="8">
          <cell r="A8">
            <v>446</v>
          </cell>
          <cell r="B8" t="str">
            <v>PAL</v>
          </cell>
          <cell r="C8">
            <v>750</v>
          </cell>
          <cell r="D8">
            <v>1</v>
          </cell>
        </row>
        <row r="9">
          <cell r="A9">
            <v>476</v>
          </cell>
          <cell r="B9" t="str">
            <v>PAL</v>
          </cell>
          <cell r="C9">
            <v>480</v>
          </cell>
          <cell r="D9">
            <v>1</v>
          </cell>
        </row>
        <row r="10">
          <cell r="A10">
            <v>478</v>
          </cell>
          <cell r="B10" t="str">
            <v>PAL</v>
          </cell>
          <cell r="C10">
            <v>480</v>
          </cell>
          <cell r="D10">
            <v>1</v>
          </cell>
        </row>
        <row r="11">
          <cell r="A11">
            <v>702</v>
          </cell>
          <cell r="B11" t="str">
            <v>PAL</v>
          </cell>
          <cell r="C11">
            <v>384</v>
          </cell>
          <cell r="D11">
            <v>1</v>
          </cell>
        </row>
        <row r="12">
          <cell r="A12">
            <v>825</v>
          </cell>
          <cell r="B12" t="str">
            <v>PAL</v>
          </cell>
          <cell r="C12">
            <v>2688</v>
          </cell>
          <cell r="D12">
            <v>1</v>
          </cell>
        </row>
        <row r="13">
          <cell r="A13">
            <v>826</v>
          </cell>
          <cell r="B13" t="str">
            <v>PAL</v>
          </cell>
          <cell r="C13">
            <v>1680</v>
          </cell>
          <cell r="D13">
            <v>1</v>
          </cell>
        </row>
        <row r="14">
          <cell r="A14">
            <v>827</v>
          </cell>
          <cell r="B14" t="str">
            <v>PAL</v>
          </cell>
          <cell r="C14">
            <v>1440</v>
          </cell>
          <cell r="D14">
            <v>1</v>
          </cell>
        </row>
        <row r="15">
          <cell r="A15">
            <v>828</v>
          </cell>
          <cell r="B15" t="str">
            <v>PAL</v>
          </cell>
          <cell r="C15">
            <v>900</v>
          </cell>
          <cell r="D15">
            <v>1</v>
          </cell>
        </row>
        <row r="16">
          <cell r="A16">
            <v>829</v>
          </cell>
          <cell r="B16" t="str">
            <v>PAL</v>
          </cell>
          <cell r="C16">
            <v>528</v>
          </cell>
          <cell r="D16">
            <v>1</v>
          </cell>
        </row>
        <row r="17">
          <cell r="A17">
            <v>830</v>
          </cell>
          <cell r="B17" t="str">
            <v>PAL</v>
          </cell>
          <cell r="C17">
            <v>660</v>
          </cell>
          <cell r="D17">
            <v>1</v>
          </cell>
        </row>
        <row r="18">
          <cell r="A18">
            <v>831</v>
          </cell>
          <cell r="B18" t="str">
            <v>PAL</v>
          </cell>
          <cell r="C18">
            <v>420</v>
          </cell>
          <cell r="D18">
            <v>1</v>
          </cell>
        </row>
        <row r="19">
          <cell r="A19">
            <v>832</v>
          </cell>
          <cell r="B19" t="str">
            <v>PAL</v>
          </cell>
          <cell r="C19">
            <v>420</v>
          </cell>
          <cell r="D19">
            <v>1</v>
          </cell>
        </row>
        <row r="20">
          <cell r="A20">
            <v>834</v>
          </cell>
          <cell r="B20" t="str">
            <v>PAL</v>
          </cell>
          <cell r="C20">
            <v>84</v>
          </cell>
          <cell r="D20">
            <v>1</v>
          </cell>
        </row>
        <row r="21">
          <cell r="A21">
            <v>835</v>
          </cell>
          <cell r="B21" t="str">
            <v>PAL</v>
          </cell>
          <cell r="C21">
            <v>8640</v>
          </cell>
          <cell r="D21">
            <v>1</v>
          </cell>
        </row>
        <row r="22">
          <cell r="A22">
            <v>837</v>
          </cell>
          <cell r="B22" t="str">
            <v>PAL</v>
          </cell>
          <cell r="C22">
            <v>4320</v>
          </cell>
          <cell r="D22">
            <v>1</v>
          </cell>
        </row>
        <row r="23">
          <cell r="A23">
            <v>1111</v>
          </cell>
          <cell r="B23" t="str">
            <v>PAL</v>
          </cell>
          <cell r="C23">
            <v>960</v>
          </cell>
          <cell r="D23">
            <v>1</v>
          </cell>
        </row>
        <row r="24">
          <cell r="A24">
            <v>1128</v>
          </cell>
          <cell r="B24" t="str">
            <v>PAL</v>
          </cell>
          <cell r="C24">
            <v>300</v>
          </cell>
          <cell r="D24">
            <v>1</v>
          </cell>
        </row>
        <row r="25">
          <cell r="A25">
            <v>1637</v>
          </cell>
          <cell r="B25" t="str">
            <v>PAL</v>
          </cell>
          <cell r="C25">
            <v>14040</v>
          </cell>
          <cell r="D25">
            <v>1</v>
          </cell>
        </row>
        <row r="26">
          <cell r="A26">
            <v>2043</v>
          </cell>
          <cell r="B26" t="str">
            <v>PAL</v>
          </cell>
          <cell r="C26">
            <v>20</v>
          </cell>
          <cell r="D26">
            <v>1</v>
          </cell>
        </row>
        <row r="27">
          <cell r="A27">
            <v>2462</v>
          </cell>
          <cell r="B27" t="str">
            <v>PAL</v>
          </cell>
          <cell r="C27">
            <v>672</v>
          </cell>
          <cell r="D27">
            <v>1</v>
          </cell>
        </row>
        <row r="28">
          <cell r="A28">
            <v>2842</v>
          </cell>
          <cell r="B28" t="str">
            <v>PAL</v>
          </cell>
          <cell r="C28">
            <v>360</v>
          </cell>
          <cell r="D28">
            <v>1</v>
          </cell>
        </row>
        <row r="29">
          <cell r="A29">
            <v>2897</v>
          </cell>
          <cell r="B29" t="str">
            <v>PAL</v>
          </cell>
          <cell r="C29">
            <v>150</v>
          </cell>
          <cell r="D29">
            <v>1</v>
          </cell>
        </row>
        <row r="30">
          <cell r="A30">
            <v>3232</v>
          </cell>
          <cell r="B30" t="str">
            <v>PAL</v>
          </cell>
          <cell r="C30">
            <v>10800</v>
          </cell>
          <cell r="D30">
            <v>1</v>
          </cell>
        </row>
        <row r="31">
          <cell r="A31">
            <v>3249</v>
          </cell>
          <cell r="B31" t="str">
            <v>PAL</v>
          </cell>
          <cell r="C31">
            <v>9000</v>
          </cell>
          <cell r="D31">
            <v>1</v>
          </cell>
        </row>
        <row r="32">
          <cell r="A32">
            <v>3263</v>
          </cell>
          <cell r="B32" t="str">
            <v>PAL</v>
          </cell>
          <cell r="C32">
            <v>672</v>
          </cell>
          <cell r="D32">
            <v>1</v>
          </cell>
        </row>
        <row r="33">
          <cell r="A33">
            <v>3883</v>
          </cell>
          <cell r="B33" t="str">
            <v>PAL</v>
          </cell>
          <cell r="C33">
            <v>300</v>
          </cell>
          <cell r="D33">
            <v>1</v>
          </cell>
        </row>
        <row r="34">
          <cell r="A34">
            <v>3942</v>
          </cell>
          <cell r="B34" t="str">
            <v>PAL</v>
          </cell>
          <cell r="C34">
            <v>624</v>
          </cell>
          <cell r="D34">
            <v>1</v>
          </cell>
        </row>
        <row r="35">
          <cell r="A35">
            <v>3962</v>
          </cell>
          <cell r="B35" t="str">
            <v>PAL</v>
          </cell>
          <cell r="C35">
            <v>468</v>
          </cell>
          <cell r="D35">
            <v>1</v>
          </cell>
        </row>
        <row r="36">
          <cell r="A36">
            <v>4064</v>
          </cell>
          <cell r="B36" t="str">
            <v>PAL</v>
          </cell>
          <cell r="C36">
            <v>672</v>
          </cell>
          <cell r="D36">
            <v>1</v>
          </cell>
        </row>
        <row r="37">
          <cell r="A37">
            <v>4095</v>
          </cell>
          <cell r="B37" t="str">
            <v>PAL</v>
          </cell>
          <cell r="C37">
            <v>672</v>
          </cell>
          <cell r="D37">
            <v>1</v>
          </cell>
        </row>
        <row r="38">
          <cell r="A38">
            <v>4169</v>
          </cell>
          <cell r="B38" t="str">
            <v>PAL</v>
          </cell>
          <cell r="C38">
            <v>660</v>
          </cell>
          <cell r="D38">
            <v>1</v>
          </cell>
        </row>
        <row r="39">
          <cell r="A39">
            <v>4180</v>
          </cell>
          <cell r="B39" t="str">
            <v>PAL</v>
          </cell>
          <cell r="C39">
            <v>10692</v>
          </cell>
          <cell r="D39">
            <v>1</v>
          </cell>
        </row>
        <row r="40">
          <cell r="A40">
            <v>4188</v>
          </cell>
          <cell r="B40" t="str">
            <v>PAL</v>
          </cell>
          <cell r="C40">
            <v>1080</v>
          </cell>
          <cell r="D40">
            <v>1</v>
          </cell>
        </row>
        <row r="41">
          <cell r="A41">
            <v>4192</v>
          </cell>
          <cell r="B41" t="str">
            <v>PAL</v>
          </cell>
          <cell r="C41">
            <v>528</v>
          </cell>
          <cell r="D41">
            <v>1</v>
          </cell>
        </row>
        <row r="42">
          <cell r="A42">
            <v>4196</v>
          </cell>
          <cell r="B42" t="str">
            <v>PAL</v>
          </cell>
          <cell r="C42">
            <v>672</v>
          </cell>
          <cell r="D42">
            <v>1</v>
          </cell>
        </row>
        <row r="43">
          <cell r="A43">
            <v>4432</v>
          </cell>
          <cell r="B43" t="str">
            <v>PAL</v>
          </cell>
          <cell r="C43">
            <v>630</v>
          </cell>
          <cell r="D43">
            <v>1</v>
          </cell>
        </row>
        <row r="44">
          <cell r="A44">
            <v>4574</v>
          </cell>
          <cell r="B44" t="str">
            <v>PAL</v>
          </cell>
          <cell r="C44">
            <v>540</v>
          </cell>
          <cell r="D44">
            <v>1</v>
          </cell>
        </row>
        <row r="45">
          <cell r="A45">
            <v>4575</v>
          </cell>
          <cell r="B45" t="str">
            <v>PAL</v>
          </cell>
          <cell r="C45">
            <v>288</v>
          </cell>
          <cell r="D45">
            <v>1</v>
          </cell>
        </row>
        <row r="46">
          <cell r="A46">
            <v>4579</v>
          </cell>
          <cell r="B46" t="str">
            <v>PAL</v>
          </cell>
          <cell r="C46">
            <v>840</v>
          </cell>
          <cell r="D46">
            <v>1</v>
          </cell>
        </row>
        <row r="47">
          <cell r="A47">
            <v>5639</v>
          </cell>
          <cell r="B47" t="str">
            <v>PAL</v>
          </cell>
          <cell r="C47">
            <v>600</v>
          </cell>
          <cell r="D47">
            <v>1</v>
          </cell>
        </row>
        <row r="48">
          <cell r="A48">
            <v>5690</v>
          </cell>
          <cell r="B48" t="str">
            <v>PAL</v>
          </cell>
          <cell r="C48">
            <v>384</v>
          </cell>
          <cell r="D48">
            <v>1</v>
          </cell>
        </row>
        <row r="49">
          <cell r="A49">
            <v>5713</v>
          </cell>
          <cell r="B49" t="str">
            <v>PAL</v>
          </cell>
          <cell r="C49">
            <v>7800</v>
          </cell>
          <cell r="D49">
            <v>1</v>
          </cell>
        </row>
        <row r="50">
          <cell r="A50">
            <v>5724</v>
          </cell>
          <cell r="B50" t="str">
            <v>PAL</v>
          </cell>
          <cell r="C50">
            <v>600</v>
          </cell>
          <cell r="D50">
            <v>1</v>
          </cell>
        </row>
        <row r="51">
          <cell r="A51">
            <v>5969</v>
          </cell>
          <cell r="B51" t="str">
            <v>PAL</v>
          </cell>
          <cell r="C51">
            <v>528</v>
          </cell>
          <cell r="D51">
            <v>1</v>
          </cell>
        </row>
        <row r="52">
          <cell r="A52">
            <v>5976</v>
          </cell>
          <cell r="B52" t="str">
            <v>PAL</v>
          </cell>
          <cell r="C52">
            <v>660</v>
          </cell>
          <cell r="D52">
            <v>1</v>
          </cell>
        </row>
        <row r="53">
          <cell r="A53">
            <v>6459</v>
          </cell>
          <cell r="B53" t="str">
            <v>PAL</v>
          </cell>
          <cell r="C53">
            <v>660</v>
          </cell>
          <cell r="D53">
            <v>1</v>
          </cell>
        </row>
        <row r="54">
          <cell r="A54">
            <v>6565</v>
          </cell>
          <cell r="B54" t="str">
            <v>PAL</v>
          </cell>
          <cell r="C54">
            <v>50</v>
          </cell>
          <cell r="D54">
            <v>1</v>
          </cell>
        </row>
        <row r="55">
          <cell r="A55">
            <v>6567</v>
          </cell>
          <cell r="B55" t="str">
            <v>PAL</v>
          </cell>
          <cell r="C55">
            <v>480</v>
          </cell>
          <cell r="D55">
            <v>1</v>
          </cell>
        </row>
        <row r="56">
          <cell r="A56">
            <v>6614</v>
          </cell>
          <cell r="B56" t="str">
            <v>PAL</v>
          </cell>
          <cell r="C56">
            <v>50</v>
          </cell>
          <cell r="D56">
            <v>1</v>
          </cell>
        </row>
        <row r="57">
          <cell r="A57">
            <v>6905</v>
          </cell>
          <cell r="B57" t="str">
            <v>PAL</v>
          </cell>
          <cell r="C57">
            <v>50</v>
          </cell>
          <cell r="D57">
            <v>1</v>
          </cell>
        </row>
        <row r="58">
          <cell r="A58">
            <v>7027</v>
          </cell>
          <cell r="B58" t="str">
            <v>PAL</v>
          </cell>
          <cell r="C58">
            <v>480</v>
          </cell>
          <cell r="D58">
            <v>1</v>
          </cell>
        </row>
        <row r="59">
          <cell r="A59">
            <v>7112</v>
          </cell>
          <cell r="B59" t="str">
            <v>PAL</v>
          </cell>
          <cell r="C59">
            <v>480</v>
          </cell>
          <cell r="D59">
            <v>1</v>
          </cell>
        </row>
        <row r="60">
          <cell r="A60">
            <v>7241</v>
          </cell>
          <cell r="B60" t="str">
            <v>PAL</v>
          </cell>
          <cell r="C60">
            <v>528</v>
          </cell>
          <cell r="D60">
            <v>1</v>
          </cell>
        </row>
        <row r="61">
          <cell r="A61">
            <v>7252</v>
          </cell>
          <cell r="B61" t="str">
            <v>PAL</v>
          </cell>
          <cell r="C61">
            <v>480</v>
          </cell>
          <cell r="D61">
            <v>1</v>
          </cell>
        </row>
        <row r="62">
          <cell r="A62">
            <v>7264</v>
          </cell>
          <cell r="B62" t="str">
            <v>PAL</v>
          </cell>
          <cell r="C62">
            <v>528</v>
          </cell>
          <cell r="D62">
            <v>1</v>
          </cell>
        </row>
        <row r="63">
          <cell r="A63">
            <v>7383</v>
          </cell>
          <cell r="B63" t="str">
            <v>PAL</v>
          </cell>
          <cell r="C63">
            <v>528</v>
          </cell>
          <cell r="D63">
            <v>1</v>
          </cell>
        </row>
        <row r="64">
          <cell r="A64">
            <v>7577</v>
          </cell>
          <cell r="B64" t="str">
            <v>PAL</v>
          </cell>
          <cell r="C64">
            <v>960</v>
          </cell>
          <cell r="D64">
            <v>1</v>
          </cell>
        </row>
        <row r="65">
          <cell r="A65">
            <v>8105</v>
          </cell>
          <cell r="B65" t="str">
            <v>PAL</v>
          </cell>
          <cell r="C65">
            <v>600</v>
          </cell>
          <cell r="D65">
            <v>1</v>
          </cell>
        </row>
        <row r="66">
          <cell r="A66">
            <v>8193</v>
          </cell>
          <cell r="B66" t="str">
            <v>PAL</v>
          </cell>
          <cell r="C66">
            <v>1920</v>
          </cell>
          <cell r="D66">
            <v>1</v>
          </cell>
        </row>
        <row r="67">
          <cell r="A67">
            <v>8484</v>
          </cell>
          <cell r="B67" t="str">
            <v>PAL</v>
          </cell>
          <cell r="C67">
            <v>600</v>
          </cell>
          <cell r="D67">
            <v>1</v>
          </cell>
        </row>
        <row r="68">
          <cell r="A68">
            <v>8751</v>
          </cell>
          <cell r="B68" t="str">
            <v>PAL</v>
          </cell>
          <cell r="C68">
            <v>576</v>
          </cell>
          <cell r="D68">
            <v>1</v>
          </cell>
        </row>
        <row r="69">
          <cell r="A69">
            <v>10200</v>
          </cell>
          <cell r="B69" t="str">
            <v>PAL</v>
          </cell>
          <cell r="C69">
            <v>5184</v>
          </cell>
          <cell r="D69">
            <v>1</v>
          </cell>
        </row>
        <row r="70">
          <cell r="A70">
            <v>10497</v>
          </cell>
          <cell r="B70" t="str">
            <v>PAL</v>
          </cell>
          <cell r="C70">
            <v>10800</v>
          </cell>
          <cell r="D70">
            <v>1</v>
          </cell>
        </row>
        <row r="71">
          <cell r="A71">
            <v>10599</v>
          </cell>
          <cell r="B71" t="str">
            <v>PAL</v>
          </cell>
          <cell r="C71">
            <v>576</v>
          </cell>
          <cell r="D71">
            <v>1</v>
          </cell>
        </row>
        <row r="72">
          <cell r="A72">
            <v>10648</v>
          </cell>
          <cell r="B72" t="str">
            <v>PAL</v>
          </cell>
          <cell r="C72">
            <v>1080</v>
          </cell>
          <cell r="D72">
            <v>1</v>
          </cell>
        </row>
        <row r="73">
          <cell r="A73">
            <v>10828</v>
          </cell>
          <cell r="B73" t="str">
            <v>PAL</v>
          </cell>
          <cell r="C73">
            <v>480</v>
          </cell>
          <cell r="D73">
            <v>1</v>
          </cell>
        </row>
        <row r="74">
          <cell r="A74">
            <v>11070</v>
          </cell>
          <cell r="B74" t="str">
            <v>PAL</v>
          </cell>
          <cell r="C74">
            <v>660</v>
          </cell>
          <cell r="D74">
            <v>1</v>
          </cell>
        </row>
        <row r="75">
          <cell r="A75">
            <v>11124</v>
          </cell>
          <cell r="B75" t="str">
            <v>PAL</v>
          </cell>
          <cell r="C75">
            <v>10692</v>
          </cell>
          <cell r="D75">
            <v>1</v>
          </cell>
        </row>
        <row r="76">
          <cell r="A76">
            <v>11136</v>
          </cell>
          <cell r="B76" t="str">
            <v>PAL</v>
          </cell>
          <cell r="C76">
            <v>600</v>
          </cell>
          <cell r="D76">
            <v>1</v>
          </cell>
        </row>
        <row r="77">
          <cell r="A77">
            <v>11888</v>
          </cell>
          <cell r="B77" t="str">
            <v>PAL</v>
          </cell>
          <cell r="C77">
            <v>540</v>
          </cell>
          <cell r="D77">
            <v>1</v>
          </cell>
        </row>
        <row r="78">
          <cell r="A78">
            <v>13708</v>
          </cell>
          <cell r="B78" t="str">
            <v>PAL</v>
          </cell>
          <cell r="C78">
            <v>840</v>
          </cell>
          <cell r="D78">
            <v>1</v>
          </cell>
        </row>
        <row r="79">
          <cell r="A79">
            <v>20670</v>
          </cell>
          <cell r="B79" t="str">
            <v>PAL</v>
          </cell>
          <cell r="C79">
            <v>11520</v>
          </cell>
          <cell r="D79">
            <v>1</v>
          </cell>
        </row>
        <row r="80">
          <cell r="A80">
            <v>20751</v>
          </cell>
          <cell r="B80" t="str">
            <v>PAL</v>
          </cell>
          <cell r="C80">
            <v>480</v>
          </cell>
          <cell r="D80">
            <v>1</v>
          </cell>
        </row>
        <row r="81">
          <cell r="A81">
            <v>21175</v>
          </cell>
          <cell r="B81" t="str">
            <v>PAL</v>
          </cell>
          <cell r="C81">
            <v>2304</v>
          </cell>
          <cell r="D81">
            <v>1</v>
          </cell>
        </row>
        <row r="82">
          <cell r="A82">
            <v>21366</v>
          </cell>
          <cell r="B82" t="str">
            <v>PAL</v>
          </cell>
          <cell r="C82">
            <v>480</v>
          </cell>
          <cell r="D82">
            <v>1</v>
          </cell>
        </row>
        <row r="83">
          <cell r="A83">
            <v>24986</v>
          </cell>
          <cell r="B83" t="str">
            <v>PAL</v>
          </cell>
          <cell r="C83">
            <v>576</v>
          </cell>
          <cell r="D83">
            <v>1</v>
          </cell>
        </row>
        <row r="84">
          <cell r="A84">
            <v>25076</v>
          </cell>
          <cell r="B84" t="str">
            <v>PAL</v>
          </cell>
          <cell r="C84">
            <v>660</v>
          </cell>
          <cell r="D84">
            <v>1</v>
          </cell>
        </row>
        <row r="85">
          <cell r="A85">
            <v>25308</v>
          </cell>
          <cell r="B85" t="str">
            <v>PAL</v>
          </cell>
          <cell r="C85">
            <v>480</v>
          </cell>
          <cell r="D85">
            <v>1</v>
          </cell>
        </row>
        <row r="86">
          <cell r="A86">
            <v>25564</v>
          </cell>
          <cell r="B86" t="str">
            <v>PAL</v>
          </cell>
          <cell r="C86">
            <v>648</v>
          </cell>
          <cell r="D86">
            <v>1</v>
          </cell>
        </row>
        <row r="87">
          <cell r="A87">
            <v>26804</v>
          </cell>
          <cell r="B87" t="str">
            <v>PAL</v>
          </cell>
          <cell r="C87">
            <v>600</v>
          </cell>
          <cell r="D87">
            <v>1</v>
          </cell>
        </row>
        <row r="88">
          <cell r="A88">
            <v>27664</v>
          </cell>
          <cell r="B88" t="str">
            <v>PAL</v>
          </cell>
          <cell r="C88">
            <v>960</v>
          </cell>
          <cell r="D88">
            <v>1</v>
          </cell>
        </row>
        <row r="89">
          <cell r="A89">
            <v>27744</v>
          </cell>
          <cell r="B89" t="str">
            <v>PAL</v>
          </cell>
          <cell r="C89">
            <v>600</v>
          </cell>
          <cell r="D89">
            <v>1</v>
          </cell>
        </row>
        <row r="90">
          <cell r="A90">
            <v>30007</v>
          </cell>
          <cell r="B90" t="str">
            <v>PAL</v>
          </cell>
          <cell r="C90">
            <v>600</v>
          </cell>
          <cell r="D90">
            <v>1</v>
          </cell>
        </row>
        <row r="91">
          <cell r="A91">
            <v>30203</v>
          </cell>
          <cell r="B91" t="str">
            <v>PAL</v>
          </cell>
          <cell r="C91">
            <v>1200</v>
          </cell>
          <cell r="D91">
            <v>1</v>
          </cell>
        </row>
        <row r="92">
          <cell r="A92">
            <v>30213</v>
          </cell>
          <cell r="B92" t="str">
            <v>PAL</v>
          </cell>
          <cell r="C92">
            <v>660</v>
          </cell>
          <cell r="D92">
            <v>1</v>
          </cell>
        </row>
        <row r="93">
          <cell r="A93">
            <v>34890</v>
          </cell>
          <cell r="B93" t="str">
            <v>PAL</v>
          </cell>
          <cell r="C93">
            <v>600</v>
          </cell>
          <cell r="D93">
            <v>1</v>
          </cell>
        </row>
        <row r="94">
          <cell r="A94">
            <v>35038</v>
          </cell>
          <cell r="B94" t="str">
            <v>PAL</v>
          </cell>
          <cell r="C94">
            <v>768</v>
          </cell>
          <cell r="D94">
            <v>1</v>
          </cell>
        </row>
        <row r="95">
          <cell r="A95">
            <v>35398</v>
          </cell>
          <cell r="B95" t="str">
            <v>PAL</v>
          </cell>
          <cell r="C95">
            <v>600</v>
          </cell>
          <cell r="D95">
            <v>1</v>
          </cell>
        </row>
        <row r="96">
          <cell r="A96">
            <v>35413</v>
          </cell>
          <cell r="B96" t="str">
            <v>PAL</v>
          </cell>
          <cell r="C96">
            <v>600</v>
          </cell>
          <cell r="D96">
            <v>1</v>
          </cell>
        </row>
        <row r="97">
          <cell r="A97">
            <v>35443</v>
          </cell>
          <cell r="B97" t="str">
            <v>PAL</v>
          </cell>
          <cell r="C97">
            <v>672</v>
          </cell>
          <cell r="D97">
            <v>1</v>
          </cell>
        </row>
        <row r="98">
          <cell r="A98">
            <v>35444</v>
          </cell>
          <cell r="B98" t="str">
            <v>PAL</v>
          </cell>
          <cell r="C98">
            <v>720</v>
          </cell>
          <cell r="D98">
            <v>1</v>
          </cell>
        </row>
        <row r="99">
          <cell r="A99">
            <v>35454</v>
          </cell>
          <cell r="B99" t="str">
            <v>PAL</v>
          </cell>
          <cell r="C99">
            <v>672</v>
          </cell>
          <cell r="D99">
            <v>1</v>
          </cell>
        </row>
        <row r="100">
          <cell r="A100">
            <v>35499</v>
          </cell>
          <cell r="B100" t="str">
            <v>PAL</v>
          </cell>
          <cell r="C100">
            <v>600</v>
          </cell>
          <cell r="D100">
            <v>1</v>
          </cell>
        </row>
        <row r="101">
          <cell r="A101">
            <v>35600</v>
          </cell>
          <cell r="B101" t="str">
            <v>PAL</v>
          </cell>
          <cell r="C101">
            <v>672</v>
          </cell>
          <cell r="D101">
            <v>1</v>
          </cell>
        </row>
        <row r="102">
          <cell r="A102">
            <v>35702</v>
          </cell>
          <cell r="B102" t="str">
            <v>PAL</v>
          </cell>
          <cell r="C102">
            <v>672</v>
          </cell>
          <cell r="D102">
            <v>1</v>
          </cell>
        </row>
        <row r="103">
          <cell r="A103">
            <v>35751</v>
          </cell>
          <cell r="B103" t="str">
            <v>PAL</v>
          </cell>
          <cell r="C103">
            <v>420</v>
          </cell>
          <cell r="D103">
            <v>1</v>
          </cell>
        </row>
        <row r="104">
          <cell r="A104">
            <v>36151</v>
          </cell>
          <cell r="B104" t="str">
            <v>PAL</v>
          </cell>
          <cell r="C104">
            <v>600</v>
          </cell>
          <cell r="D104">
            <v>1</v>
          </cell>
        </row>
        <row r="105">
          <cell r="A105">
            <v>36414</v>
          </cell>
          <cell r="B105" t="str">
            <v>PAL</v>
          </cell>
          <cell r="C105">
            <v>960</v>
          </cell>
          <cell r="D105">
            <v>1</v>
          </cell>
        </row>
        <row r="106">
          <cell r="A106">
            <v>36420</v>
          </cell>
          <cell r="B106" t="str">
            <v>PAL</v>
          </cell>
          <cell r="C106">
            <v>960</v>
          </cell>
          <cell r="D106">
            <v>1</v>
          </cell>
        </row>
        <row r="107">
          <cell r="A107">
            <v>36421</v>
          </cell>
          <cell r="B107" t="str">
            <v>PAL</v>
          </cell>
          <cell r="C107">
            <v>420</v>
          </cell>
          <cell r="D107">
            <v>1</v>
          </cell>
        </row>
        <row r="108">
          <cell r="A108">
            <v>36422</v>
          </cell>
          <cell r="B108" t="str">
            <v>PAL</v>
          </cell>
          <cell r="C108">
            <v>1188</v>
          </cell>
          <cell r="D108">
            <v>1</v>
          </cell>
        </row>
        <row r="109">
          <cell r="A109">
            <v>36425</v>
          </cell>
          <cell r="B109" t="str">
            <v>PAL</v>
          </cell>
          <cell r="C109">
            <v>1428</v>
          </cell>
          <cell r="D109">
            <v>1</v>
          </cell>
        </row>
        <row r="110">
          <cell r="A110">
            <v>36429</v>
          </cell>
          <cell r="B110" t="str">
            <v>PAL</v>
          </cell>
          <cell r="C110">
            <v>480</v>
          </cell>
          <cell r="D110">
            <v>1</v>
          </cell>
        </row>
        <row r="111">
          <cell r="A111">
            <v>36435</v>
          </cell>
          <cell r="B111" t="str">
            <v>PAL</v>
          </cell>
          <cell r="C111">
            <v>1152</v>
          </cell>
          <cell r="D111">
            <v>1</v>
          </cell>
        </row>
        <row r="112">
          <cell r="A112">
            <v>36466</v>
          </cell>
          <cell r="B112" t="str">
            <v>PAL</v>
          </cell>
          <cell r="C112">
            <v>240</v>
          </cell>
          <cell r="D112">
            <v>1</v>
          </cell>
        </row>
        <row r="113">
          <cell r="A113">
            <v>36495</v>
          </cell>
          <cell r="B113" t="str">
            <v>PAL</v>
          </cell>
          <cell r="C113">
            <v>960</v>
          </cell>
          <cell r="D113">
            <v>1</v>
          </cell>
        </row>
        <row r="114">
          <cell r="A114">
            <v>36497</v>
          </cell>
          <cell r="B114" t="str">
            <v>PAL</v>
          </cell>
          <cell r="C114">
            <v>960</v>
          </cell>
          <cell r="D114">
            <v>1</v>
          </cell>
        </row>
        <row r="115">
          <cell r="A115">
            <v>38917</v>
          </cell>
          <cell r="B115" t="str">
            <v>PAL</v>
          </cell>
          <cell r="C115">
            <v>150</v>
          </cell>
          <cell r="D115">
            <v>1</v>
          </cell>
        </row>
        <row r="116">
          <cell r="A116">
            <v>40073</v>
          </cell>
          <cell r="B116" t="str">
            <v>PAL</v>
          </cell>
          <cell r="C116">
            <v>504</v>
          </cell>
          <cell r="D116">
            <v>1</v>
          </cell>
        </row>
        <row r="117">
          <cell r="A117">
            <v>40165</v>
          </cell>
          <cell r="B117" t="str">
            <v>PAL</v>
          </cell>
          <cell r="C117">
            <v>384</v>
          </cell>
          <cell r="D117">
            <v>1</v>
          </cell>
        </row>
        <row r="118">
          <cell r="A118">
            <v>40312</v>
          </cell>
          <cell r="B118" t="str">
            <v>PAL</v>
          </cell>
          <cell r="C118">
            <v>840</v>
          </cell>
          <cell r="D118">
            <v>1</v>
          </cell>
        </row>
        <row r="119">
          <cell r="A119">
            <v>40315</v>
          </cell>
          <cell r="B119" t="str">
            <v>PAL</v>
          </cell>
          <cell r="C119">
            <v>7680</v>
          </cell>
          <cell r="D119">
            <v>1</v>
          </cell>
        </row>
        <row r="120">
          <cell r="A120">
            <v>40329</v>
          </cell>
          <cell r="B120" t="str">
            <v>PAL</v>
          </cell>
          <cell r="C120">
            <v>360</v>
          </cell>
          <cell r="D120">
            <v>1</v>
          </cell>
        </row>
        <row r="121">
          <cell r="A121">
            <v>40562</v>
          </cell>
          <cell r="B121" t="str">
            <v>PAL</v>
          </cell>
          <cell r="C121">
            <v>840</v>
          </cell>
          <cell r="D121">
            <v>1</v>
          </cell>
        </row>
        <row r="122">
          <cell r="A122">
            <v>40866</v>
          </cell>
          <cell r="B122" t="str">
            <v>PAL</v>
          </cell>
          <cell r="C122">
            <v>336</v>
          </cell>
          <cell r="D122">
            <v>1</v>
          </cell>
        </row>
        <row r="123">
          <cell r="A123">
            <v>40908</v>
          </cell>
          <cell r="B123" t="str">
            <v>PAL</v>
          </cell>
          <cell r="C123">
            <v>600</v>
          </cell>
          <cell r="D123">
            <v>1</v>
          </cell>
        </row>
        <row r="124">
          <cell r="A124">
            <v>45084</v>
          </cell>
          <cell r="B124" t="str">
            <v>PAL</v>
          </cell>
          <cell r="C124">
            <v>528</v>
          </cell>
          <cell r="D124">
            <v>1</v>
          </cell>
        </row>
        <row r="125">
          <cell r="A125">
            <v>45457</v>
          </cell>
          <cell r="B125" t="str">
            <v>PAL</v>
          </cell>
          <cell r="C125">
            <v>600</v>
          </cell>
          <cell r="D125">
            <v>1</v>
          </cell>
        </row>
        <row r="126">
          <cell r="A126">
            <v>46355</v>
          </cell>
          <cell r="B126" t="str">
            <v>PAL</v>
          </cell>
          <cell r="C126">
            <v>672</v>
          </cell>
          <cell r="D126">
            <v>1</v>
          </cell>
        </row>
        <row r="127">
          <cell r="A127">
            <v>46441</v>
          </cell>
          <cell r="B127" t="str">
            <v>PAL</v>
          </cell>
          <cell r="C127">
            <v>672</v>
          </cell>
          <cell r="D127">
            <v>1</v>
          </cell>
        </row>
        <row r="128">
          <cell r="A128">
            <v>46671</v>
          </cell>
          <cell r="B128" t="str">
            <v>PAL</v>
          </cell>
          <cell r="C128">
            <v>576</v>
          </cell>
          <cell r="D128">
            <v>1</v>
          </cell>
        </row>
        <row r="129">
          <cell r="A129">
            <v>48000</v>
          </cell>
          <cell r="B129" t="str">
            <v>PAL</v>
          </cell>
          <cell r="C129">
            <v>672</v>
          </cell>
          <cell r="D129">
            <v>1</v>
          </cell>
        </row>
        <row r="130">
          <cell r="A130">
            <v>48376</v>
          </cell>
          <cell r="B130" t="str">
            <v>PAL</v>
          </cell>
          <cell r="C130">
            <v>384</v>
          </cell>
          <cell r="D130">
            <v>1</v>
          </cell>
        </row>
        <row r="131">
          <cell r="A131">
            <v>48439</v>
          </cell>
          <cell r="B131" t="str">
            <v>PAL</v>
          </cell>
          <cell r="C131">
            <v>360</v>
          </cell>
          <cell r="D131">
            <v>1</v>
          </cell>
        </row>
        <row r="132">
          <cell r="A132">
            <v>48633</v>
          </cell>
          <cell r="B132" t="str">
            <v>PAL</v>
          </cell>
          <cell r="C132">
            <v>624</v>
          </cell>
          <cell r="D132">
            <v>1</v>
          </cell>
        </row>
        <row r="133">
          <cell r="A133">
            <v>48846</v>
          </cell>
          <cell r="B133" t="str">
            <v>PAL</v>
          </cell>
          <cell r="C133">
            <v>600</v>
          </cell>
          <cell r="D133">
            <v>1</v>
          </cell>
        </row>
        <row r="134">
          <cell r="A134">
            <v>48864</v>
          </cell>
          <cell r="B134" t="str">
            <v>PAL</v>
          </cell>
          <cell r="C134">
            <v>480</v>
          </cell>
          <cell r="D134">
            <v>1</v>
          </cell>
        </row>
        <row r="135">
          <cell r="A135">
            <v>48960</v>
          </cell>
          <cell r="B135" t="str">
            <v>PAL</v>
          </cell>
          <cell r="C135">
            <v>10800</v>
          </cell>
          <cell r="D135">
            <v>1</v>
          </cell>
        </row>
        <row r="136">
          <cell r="A136">
            <v>49368</v>
          </cell>
          <cell r="B136" t="str">
            <v>PAL</v>
          </cell>
          <cell r="C136">
            <v>600</v>
          </cell>
          <cell r="D136">
            <v>1</v>
          </cell>
        </row>
        <row r="137">
          <cell r="A137">
            <v>49407</v>
          </cell>
          <cell r="B137" t="str">
            <v>PAL</v>
          </cell>
          <cell r="C137">
            <v>672</v>
          </cell>
          <cell r="D137">
            <v>1</v>
          </cell>
        </row>
        <row r="138">
          <cell r="A138">
            <v>49421</v>
          </cell>
          <cell r="B138" t="str">
            <v>PAL</v>
          </cell>
          <cell r="C138">
            <v>300</v>
          </cell>
          <cell r="D138">
            <v>1</v>
          </cell>
        </row>
        <row r="139">
          <cell r="A139">
            <v>49762</v>
          </cell>
          <cell r="B139" t="str">
            <v>PAL</v>
          </cell>
          <cell r="C139">
            <v>672</v>
          </cell>
          <cell r="D139">
            <v>1</v>
          </cell>
        </row>
        <row r="140">
          <cell r="A140">
            <v>49870</v>
          </cell>
          <cell r="B140" t="str">
            <v>PAL</v>
          </cell>
          <cell r="C140">
            <v>660</v>
          </cell>
          <cell r="D140">
            <v>1</v>
          </cell>
        </row>
        <row r="141">
          <cell r="A141">
            <v>50106</v>
          </cell>
          <cell r="B141" t="str">
            <v>PAL</v>
          </cell>
          <cell r="C141">
            <v>672</v>
          </cell>
          <cell r="D141">
            <v>1</v>
          </cell>
        </row>
        <row r="142">
          <cell r="A142">
            <v>50300</v>
          </cell>
          <cell r="B142" t="str">
            <v>PAL</v>
          </cell>
          <cell r="C142">
            <v>780</v>
          </cell>
          <cell r="D142">
            <v>1</v>
          </cell>
        </row>
        <row r="143">
          <cell r="A143">
            <v>50330</v>
          </cell>
          <cell r="B143" t="str">
            <v>PAL</v>
          </cell>
          <cell r="C143">
            <v>810</v>
          </cell>
          <cell r="D143">
            <v>1</v>
          </cell>
        </row>
        <row r="144">
          <cell r="A144">
            <v>50338</v>
          </cell>
          <cell r="B144" t="str">
            <v>PAL</v>
          </cell>
          <cell r="C144">
            <v>9600</v>
          </cell>
          <cell r="D144">
            <v>1</v>
          </cell>
        </row>
        <row r="145">
          <cell r="A145">
            <v>50524</v>
          </cell>
          <cell r="B145" t="str">
            <v>PAL</v>
          </cell>
          <cell r="C145">
            <v>336</v>
          </cell>
          <cell r="D145">
            <v>1</v>
          </cell>
        </row>
        <row r="146">
          <cell r="A146">
            <v>50552</v>
          </cell>
          <cell r="B146" t="str">
            <v>PAL</v>
          </cell>
          <cell r="C146">
            <v>600</v>
          </cell>
          <cell r="D146">
            <v>1</v>
          </cell>
        </row>
        <row r="147">
          <cell r="A147">
            <v>50559</v>
          </cell>
          <cell r="B147" t="str">
            <v>PAL</v>
          </cell>
          <cell r="C147">
            <v>3456</v>
          </cell>
          <cell r="D147">
            <v>1</v>
          </cell>
        </row>
        <row r="148">
          <cell r="A148">
            <v>50560</v>
          </cell>
          <cell r="B148" t="str">
            <v>PAL</v>
          </cell>
          <cell r="C148">
            <v>3456</v>
          </cell>
          <cell r="D148">
            <v>1</v>
          </cell>
        </row>
        <row r="149">
          <cell r="A149">
            <v>50715</v>
          </cell>
          <cell r="B149" t="str">
            <v>PAL</v>
          </cell>
          <cell r="C149">
            <v>780</v>
          </cell>
          <cell r="D149">
            <v>1</v>
          </cell>
        </row>
        <row r="150">
          <cell r="A150">
            <v>50721</v>
          </cell>
          <cell r="B150" t="str">
            <v>PAL</v>
          </cell>
          <cell r="C150">
            <v>192</v>
          </cell>
          <cell r="D150">
            <v>1</v>
          </cell>
        </row>
        <row r="151">
          <cell r="A151">
            <v>50722</v>
          </cell>
          <cell r="B151" t="str">
            <v>PAL</v>
          </cell>
          <cell r="C151">
            <v>840</v>
          </cell>
          <cell r="D151">
            <v>1</v>
          </cell>
        </row>
        <row r="152">
          <cell r="A152">
            <v>50723</v>
          </cell>
          <cell r="B152" t="str">
            <v>PAL</v>
          </cell>
          <cell r="C152">
            <v>1440</v>
          </cell>
          <cell r="D152">
            <v>1</v>
          </cell>
        </row>
        <row r="153">
          <cell r="A153">
            <v>50724</v>
          </cell>
          <cell r="B153" t="str">
            <v>PAL</v>
          </cell>
          <cell r="C153">
            <v>2304</v>
          </cell>
          <cell r="D153">
            <v>1</v>
          </cell>
        </row>
        <row r="154">
          <cell r="A154">
            <v>50725</v>
          </cell>
          <cell r="B154" t="str">
            <v>PAL</v>
          </cell>
          <cell r="C154">
            <v>576</v>
          </cell>
          <cell r="D154">
            <v>1</v>
          </cell>
        </row>
        <row r="155">
          <cell r="A155">
            <v>50726</v>
          </cell>
          <cell r="B155" t="str">
            <v>PAL</v>
          </cell>
          <cell r="C155">
            <v>1440</v>
          </cell>
          <cell r="D155">
            <v>1</v>
          </cell>
        </row>
        <row r="156">
          <cell r="A156">
            <v>50727</v>
          </cell>
          <cell r="B156" t="str">
            <v>PAL</v>
          </cell>
          <cell r="C156">
            <v>8640</v>
          </cell>
          <cell r="D156">
            <v>1</v>
          </cell>
        </row>
        <row r="157">
          <cell r="A157">
            <v>50735</v>
          </cell>
          <cell r="B157" t="str">
            <v>PAL</v>
          </cell>
          <cell r="C157">
            <v>840</v>
          </cell>
          <cell r="D157">
            <v>1</v>
          </cell>
        </row>
        <row r="158">
          <cell r="A158">
            <v>50736</v>
          </cell>
          <cell r="B158" t="str">
            <v>PAL</v>
          </cell>
          <cell r="C158">
            <v>384</v>
          </cell>
          <cell r="D158">
            <v>1</v>
          </cell>
        </row>
        <row r="159">
          <cell r="A159">
            <v>50737</v>
          </cell>
          <cell r="B159" t="str">
            <v>PAL</v>
          </cell>
          <cell r="C159">
            <v>384</v>
          </cell>
          <cell r="D159">
            <v>1</v>
          </cell>
        </row>
        <row r="160">
          <cell r="A160">
            <v>50788</v>
          </cell>
          <cell r="B160" t="str">
            <v>PAL</v>
          </cell>
          <cell r="C160">
            <v>600</v>
          </cell>
          <cell r="D160">
            <v>1</v>
          </cell>
        </row>
        <row r="161">
          <cell r="A161">
            <v>50841</v>
          </cell>
          <cell r="B161" t="str">
            <v>PAL</v>
          </cell>
          <cell r="C161">
            <v>600</v>
          </cell>
          <cell r="D161">
            <v>1</v>
          </cell>
        </row>
        <row r="162">
          <cell r="A162">
            <v>51084</v>
          </cell>
          <cell r="B162" t="str">
            <v>PAL</v>
          </cell>
          <cell r="C162">
            <v>150</v>
          </cell>
          <cell r="D162">
            <v>1</v>
          </cell>
        </row>
        <row r="163">
          <cell r="A163">
            <v>51091</v>
          </cell>
          <cell r="B163" t="str">
            <v>PAL</v>
          </cell>
          <cell r="C163">
            <v>600</v>
          </cell>
          <cell r="D163">
            <v>1</v>
          </cell>
        </row>
        <row r="164">
          <cell r="A164">
            <v>51116</v>
          </cell>
          <cell r="B164" t="str">
            <v>PAL</v>
          </cell>
          <cell r="C164">
            <v>672</v>
          </cell>
          <cell r="D164">
            <v>1</v>
          </cell>
        </row>
        <row r="165">
          <cell r="A165">
            <v>51154</v>
          </cell>
          <cell r="B165" t="str">
            <v>PAL</v>
          </cell>
          <cell r="C165">
            <v>672</v>
          </cell>
          <cell r="D165">
            <v>1</v>
          </cell>
        </row>
        <row r="166">
          <cell r="A166">
            <v>51231</v>
          </cell>
          <cell r="B166" t="str">
            <v>PAL</v>
          </cell>
          <cell r="C166">
            <v>300</v>
          </cell>
          <cell r="D166">
            <v>1</v>
          </cell>
        </row>
        <row r="167">
          <cell r="A167">
            <v>52126</v>
          </cell>
          <cell r="B167" t="str">
            <v>PAL</v>
          </cell>
          <cell r="C167">
            <v>600</v>
          </cell>
          <cell r="D167">
            <v>1</v>
          </cell>
        </row>
        <row r="168">
          <cell r="A168">
            <v>53133</v>
          </cell>
          <cell r="B168" t="str">
            <v>PAL</v>
          </cell>
          <cell r="C168">
            <v>600</v>
          </cell>
          <cell r="D168">
            <v>1</v>
          </cell>
        </row>
        <row r="169">
          <cell r="A169">
            <v>53138</v>
          </cell>
          <cell r="B169" t="str">
            <v>PAL</v>
          </cell>
          <cell r="C169">
            <v>384</v>
          </cell>
          <cell r="D169">
            <v>1</v>
          </cell>
        </row>
        <row r="170">
          <cell r="A170">
            <v>53143</v>
          </cell>
          <cell r="B170" t="str">
            <v>PAL</v>
          </cell>
          <cell r="C170">
            <v>600</v>
          </cell>
          <cell r="D170">
            <v>1</v>
          </cell>
        </row>
        <row r="171">
          <cell r="A171">
            <v>53175</v>
          </cell>
          <cell r="B171" t="str">
            <v>PAL</v>
          </cell>
          <cell r="C171">
            <v>480</v>
          </cell>
          <cell r="D171">
            <v>1</v>
          </cell>
        </row>
        <row r="172">
          <cell r="A172">
            <v>53241</v>
          </cell>
          <cell r="B172" t="str">
            <v>PAL</v>
          </cell>
          <cell r="C172">
            <v>384</v>
          </cell>
          <cell r="D172">
            <v>1</v>
          </cell>
        </row>
        <row r="173">
          <cell r="A173">
            <v>53251</v>
          </cell>
          <cell r="B173" t="str">
            <v>PAL</v>
          </cell>
          <cell r="C173">
            <v>600</v>
          </cell>
          <cell r="D173">
            <v>1</v>
          </cell>
        </row>
        <row r="174">
          <cell r="A174">
            <v>53253</v>
          </cell>
          <cell r="B174" t="str">
            <v>PAL</v>
          </cell>
          <cell r="C174">
            <v>960</v>
          </cell>
          <cell r="D174">
            <v>1</v>
          </cell>
        </row>
        <row r="175">
          <cell r="A175">
            <v>53268</v>
          </cell>
          <cell r="B175" t="str">
            <v>PAL</v>
          </cell>
          <cell r="C175">
            <v>600</v>
          </cell>
          <cell r="D175">
            <v>1</v>
          </cell>
        </row>
        <row r="176">
          <cell r="A176">
            <v>53310</v>
          </cell>
          <cell r="B176" t="str">
            <v>PAL</v>
          </cell>
          <cell r="C176">
            <v>720</v>
          </cell>
          <cell r="D176">
            <v>1</v>
          </cell>
        </row>
        <row r="177">
          <cell r="A177">
            <v>53311</v>
          </cell>
          <cell r="B177" t="str">
            <v>PAL</v>
          </cell>
          <cell r="C177">
            <v>1188</v>
          </cell>
          <cell r="D177">
            <v>1</v>
          </cell>
        </row>
        <row r="178">
          <cell r="A178">
            <v>53352</v>
          </cell>
          <cell r="B178" t="str">
            <v>PAL</v>
          </cell>
          <cell r="C178">
            <v>672</v>
          </cell>
          <cell r="D178">
            <v>1</v>
          </cell>
        </row>
        <row r="179">
          <cell r="A179">
            <v>53376</v>
          </cell>
          <cell r="B179" t="str">
            <v>PAL</v>
          </cell>
          <cell r="C179">
            <v>600</v>
          </cell>
          <cell r="D179">
            <v>1</v>
          </cell>
        </row>
        <row r="180">
          <cell r="A180">
            <v>53523</v>
          </cell>
          <cell r="B180" t="str">
            <v>PAL</v>
          </cell>
          <cell r="C180">
            <v>660</v>
          </cell>
          <cell r="D180">
            <v>1</v>
          </cell>
        </row>
        <row r="181">
          <cell r="A181">
            <v>53530</v>
          </cell>
          <cell r="B181" t="str">
            <v>PAL</v>
          </cell>
          <cell r="C181">
            <v>672</v>
          </cell>
          <cell r="D181">
            <v>1</v>
          </cell>
        </row>
        <row r="182">
          <cell r="A182">
            <v>53624</v>
          </cell>
          <cell r="B182" t="str">
            <v>PAL</v>
          </cell>
          <cell r="C182">
            <v>960</v>
          </cell>
          <cell r="D182">
            <v>1</v>
          </cell>
        </row>
        <row r="183">
          <cell r="A183">
            <v>53838</v>
          </cell>
          <cell r="B183" t="str">
            <v>PAL</v>
          </cell>
          <cell r="C183">
            <v>480</v>
          </cell>
          <cell r="D183">
            <v>1</v>
          </cell>
        </row>
        <row r="184">
          <cell r="A184">
            <v>54086</v>
          </cell>
          <cell r="B184" t="str">
            <v>PAL</v>
          </cell>
          <cell r="C184">
            <v>3456</v>
          </cell>
          <cell r="D184">
            <v>1</v>
          </cell>
        </row>
        <row r="185">
          <cell r="A185">
            <v>54252</v>
          </cell>
          <cell r="B185" t="str">
            <v>PAL</v>
          </cell>
          <cell r="C185">
            <v>384</v>
          </cell>
          <cell r="D185">
            <v>1</v>
          </cell>
        </row>
        <row r="186">
          <cell r="A186">
            <v>54317</v>
          </cell>
          <cell r="B186" t="str">
            <v>PAL</v>
          </cell>
          <cell r="C186">
            <v>672</v>
          </cell>
          <cell r="D186">
            <v>1</v>
          </cell>
        </row>
        <row r="187">
          <cell r="A187">
            <v>54331</v>
          </cell>
          <cell r="B187" t="str">
            <v>PAL</v>
          </cell>
          <cell r="C187">
            <v>672</v>
          </cell>
          <cell r="D187">
            <v>1</v>
          </cell>
        </row>
        <row r="188">
          <cell r="A188">
            <v>54348</v>
          </cell>
          <cell r="B188" t="str">
            <v>PAL</v>
          </cell>
          <cell r="C188">
            <v>672</v>
          </cell>
          <cell r="D188">
            <v>1</v>
          </cell>
        </row>
        <row r="189">
          <cell r="A189">
            <v>54355</v>
          </cell>
          <cell r="B189" t="str">
            <v>PAL</v>
          </cell>
          <cell r="C189">
            <v>336</v>
          </cell>
          <cell r="D189">
            <v>1</v>
          </cell>
        </row>
        <row r="190">
          <cell r="A190">
            <v>54362</v>
          </cell>
          <cell r="B190" t="str">
            <v>PAL</v>
          </cell>
          <cell r="C190">
            <v>672</v>
          </cell>
          <cell r="D190">
            <v>1</v>
          </cell>
        </row>
        <row r="191">
          <cell r="A191">
            <v>54379</v>
          </cell>
          <cell r="B191" t="str">
            <v>PAL</v>
          </cell>
          <cell r="C191">
            <v>672</v>
          </cell>
          <cell r="D191">
            <v>1</v>
          </cell>
        </row>
        <row r="192">
          <cell r="A192">
            <v>54418</v>
          </cell>
          <cell r="B192" t="str">
            <v>PAL</v>
          </cell>
          <cell r="C192">
            <v>672</v>
          </cell>
          <cell r="D192">
            <v>1</v>
          </cell>
        </row>
        <row r="193">
          <cell r="A193">
            <v>54456</v>
          </cell>
          <cell r="B193" t="str">
            <v>PAL</v>
          </cell>
          <cell r="C193">
            <v>336</v>
          </cell>
          <cell r="D193">
            <v>1</v>
          </cell>
        </row>
        <row r="194">
          <cell r="A194">
            <v>54526</v>
          </cell>
          <cell r="B194" t="str">
            <v>PAL</v>
          </cell>
          <cell r="C194">
            <v>600</v>
          </cell>
          <cell r="D194">
            <v>1</v>
          </cell>
        </row>
        <row r="195">
          <cell r="A195">
            <v>54759</v>
          </cell>
          <cell r="B195" t="str">
            <v>PAL</v>
          </cell>
          <cell r="C195">
            <v>300</v>
          </cell>
          <cell r="D195">
            <v>1</v>
          </cell>
        </row>
        <row r="196">
          <cell r="A196">
            <v>54804</v>
          </cell>
          <cell r="B196" t="str">
            <v>PAL</v>
          </cell>
          <cell r="C196">
            <v>384</v>
          </cell>
          <cell r="D196">
            <v>1</v>
          </cell>
        </row>
        <row r="197">
          <cell r="A197">
            <v>54806</v>
          </cell>
          <cell r="B197" t="str">
            <v>PAL</v>
          </cell>
          <cell r="C197">
            <v>8640</v>
          </cell>
          <cell r="D197">
            <v>1</v>
          </cell>
        </row>
        <row r="198">
          <cell r="A198">
            <v>54942</v>
          </cell>
          <cell r="B198" t="str">
            <v>PAL</v>
          </cell>
          <cell r="C198">
            <v>528</v>
          </cell>
          <cell r="D198">
            <v>1</v>
          </cell>
        </row>
        <row r="199">
          <cell r="A199">
            <v>55149</v>
          </cell>
          <cell r="B199" t="str">
            <v>PAL</v>
          </cell>
          <cell r="C199">
            <v>600</v>
          </cell>
          <cell r="D199">
            <v>1</v>
          </cell>
        </row>
        <row r="200">
          <cell r="A200">
            <v>55191</v>
          </cell>
          <cell r="B200" t="str">
            <v>PAL</v>
          </cell>
          <cell r="C200">
            <v>360</v>
          </cell>
          <cell r="D200">
            <v>1</v>
          </cell>
        </row>
        <row r="201">
          <cell r="A201">
            <v>55240</v>
          </cell>
          <cell r="B201" t="str">
            <v>PAL</v>
          </cell>
          <cell r="C201">
            <v>672</v>
          </cell>
          <cell r="D201">
            <v>1</v>
          </cell>
        </row>
        <row r="202">
          <cell r="A202">
            <v>55358</v>
          </cell>
          <cell r="B202" t="str">
            <v>PAL</v>
          </cell>
          <cell r="C202">
            <v>1344</v>
          </cell>
          <cell r="D202">
            <v>1</v>
          </cell>
        </row>
        <row r="203">
          <cell r="A203">
            <v>55389</v>
          </cell>
          <cell r="B203" t="str">
            <v>PAL</v>
          </cell>
          <cell r="C203">
            <v>336</v>
          </cell>
          <cell r="D203">
            <v>1</v>
          </cell>
        </row>
        <row r="204">
          <cell r="A204">
            <v>55640</v>
          </cell>
          <cell r="B204" t="str">
            <v>PAL</v>
          </cell>
          <cell r="C204">
            <v>480</v>
          </cell>
          <cell r="D204">
            <v>1</v>
          </cell>
        </row>
        <row r="205">
          <cell r="A205">
            <v>55699</v>
          </cell>
          <cell r="B205" t="str">
            <v>PAL</v>
          </cell>
          <cell r="C205">
            <v>672</v>
          </cell>
          <cell r="D205">
            <v>1</v>
          </cell>
        </row>
        <row r="206">
          <cell r="A206">
            <v>55853</v>
          </cell>
          <cell r="B206" t="str">
            <v>PAL</v>
          </cell>
          <cell r="C206">
            <v>336</v>
          </cell>
          <cell r="D206">
            <v>1</v>
          </cell>
        </row>
        <row r="207">
          <cell r="A207">
            <v>55933</v>
          </cell>
          <cell r="B207" t="str">
            <v>PAL</v>
          </cell>
          <cell r="C207">
            <v>480</v>
          </cell>
          <cell r="D207">
            <v>1</v>
          </cell>
        </row>
        <row r="208">
          <cell r="A208">
            <v>55973</v>
          </cell>
          <cell r="B208" t="str">
            <v>PAL</v>
          </cell>
          <cell r="C208">
            <v>900</v>
          </cell>
          <cell r="D208">
            <v>1</v>
          </cell>
        </row>
        <row r="209">
          <cell r="A209">
            <v>56102</v>
          </cell>
          <cell r="B209" t="str">
            <v>PAL</v>
          </cell>
          <cell r="C209">
            <v>270</v>
          </cell>
          <cell r="D209">
            <v>1</v>
          </cell>
        </row>
        <row r="210">
          <cell r="A210">
            <v>56331</v>
          </cell>
          <cell r="B210" t="str">
            <v>PAL</v>
          </cell>
          <cell r="C210">
            <v>270</v>
          </cell>
          <cell r="D210">
            <v>1</v>
          </cell>
        </row>
        <row r="211">
          <cell r="A211">
            <v>56446</v>
          </cell>
          <cell r="B211" t="str">
            <v>PAL</v>
          </cell>
          <cell r="C211">
            <v>630</v>
          </cell>
          <cell r="D211">
            <v>1</v>
          </cell>
        </row>
        <row r="212">
          <cell r="A212">
            <v>56851</v>
          </cell>
          <cell r="B212" t="str">
            <v>PAL</v>
          </cell>
          <cell r="C212">
            <v>432</v>
          </cell>
          <cell r="D212">
            <v>1</v>
          </cell>
        </row>
        <row r="213">
          <cell r="A213">
            <v>56865</v>
          </cell>
          <cell r="B213" t="str">
            <v>PAL</v>
          </cell>
          <cell r="C213">
            <v>384</v>
          </cell>
          <cell r="D213">
            <v>1</v>
          </cell>
        </row>
        <row r="214">
          <cell r="A214">
            <v>56914</v>
          </cell>
          <cell r="B214" t="str">
            <v>PAL</v>
          </cell>
          <cell r="C214">
            <v>672</v>
          </cell>
          <cell r="D214">
            <v>1</v>
          </cell>
        </row>
        <row r="215">
          <cell r="A215">
            <v>57078</v>
          </cell>
          <cell r="B215" t="str">
            <v>PAL</v>
          </cell>
          <cell r="C215">
            <v>1080</v>
          </cell>
          <cell r="D215">
            <v>1</v>
          </cell>
        </row>
        <row r="216">
          <cell r="A216">
            <v>57097</v>
          </cell>
          <cell r="B216" t="str">
            <v>PAL</v>
          </cell>
          <cell r="C216">
            <v>19008</v>
          </cell>
          <cell r="D216">
            <v>1</v>
          </cell>
        </row>
        <row r="217">
          <cell r="A217">
            <v>57142</v>
          </cell>
          <cell r="B217" t="str">
            <v>PAL</v>
          </cell>
          <cell r="C217">
            <v>900</v>
          </cell>
          <cell r="D217">
            <v>1</v>
          </cell>
        </row>
        <row r="218">
          <cell r="A218">
            <v>57490</v>
          </cell>
          <cell r="B218" t="str">
            <v>PAL</v>
          </cell>
          <cell r="C218">
            <v>576</v>
          </cell>
          <cell r="D218">
            <v>1</v>
          </cell>
        </row>
        <row r="219">
          <cell r="A219">
            <v>57495</v>
          </cell>
          <cell r="B219" t="str">
            <v>PAL</v>
          </cell>
          <cell r="C219">
            <v>600</v>
          </cell>
          <cell r="D219">
            <v>1</v>
          </cell>
        </row>
        <row r="220">
          <cell r="A220">
            <v>57504</v>
          </cell>
          <cell r="B220" t="str">
            <v>PAL</v>
          </cell>
          <cell r="C220">
            <v>720</v>
          </cell>
          <cell r="D220">
            <v>1</v>
          </cell>
        </row>
        <row r="221">
          <cell r="A221">
            <v>57517</v>
          </cell>
          <cell r="B221" t="str">
            <v>PAL</v>
          </cell>
          <cell r="C221">
            <v>840</v>
          </cell>
          <cell r="D221">
            <v>1</v>
          </cell>
        </row>
        <row r="222">
          <cell r="A222">
            <v>57586</v>
          </cell>
          <cell r="B222" t="str">
            <v>PAL</v>
          </cell>
          <cell r="C222">
            <v>8640</v>
          </cell>
          <cell r="D222">
            <v>1</v>
          </cell>
        </row>
        <row r="223">
          <cell r="A223">
            <v>57678</v>
          </cell>
          <cell r="B223" t="str">
            <v>PAL</v>
          </cell>
          <cell r="C223">
            <v>864</v>
          </cell>
          <cell r="D223">
            <v>1</v>
          </cell>
        </row>
        <row r="224">
          <cell r="A224">
            <v>57785</v>
          </cell>
          <cell r="B224" t="str">
            <v>PAL</v>
          </cell>
          <cell r="C224">
            <v>576</v>
          </cell>
          <cell r="D224">
            <v>1</v>
          </cell>
        </row>
        <row r="225">
          <cell r="A225">
            <v>57805</v>
          </cell>
          <cell r="B225" t="str">
            <v>PAL</v>
          </cell>
          <cell r="C225">
            <v>65</v>
          </cell>
          <cell r="D225">
            <v>1</v>
          </cell>
        </row>
        <row r="226">
          <cell r="A226">
            <v>57866</v>
          </cell>
          <cell r="B226" t="str">
            <v>PAL</v>
          </cell>
          <cell r="C226">
            <v>672</v>
          </cell>
          <cell r="D226">
            <v>1</v>
          </cell>
        </row>
        <row r="227">
          <cell r="A227">
            <v>57886</v>
          </cell>
          <cell r="B227" t="str">
            <v>PAL</v>
          </cell>
          <cell r="C227">
            <v>36</v>
          </cell>
          <cell r="D227">
            <v>1</v>
          </cell>
        </row>
        <row r="228">
          <cell r="A228">
            <v>57922</v>
          </cell>
          <cell r="B228" t="str">
            <v>PAL</v>
          </cell>
          <cell r="C228">
            <v>384</v>
          </cell>
          <cell r="D228">
            <v>1</v>
          </cell>
        </row>
        <row r="229">
          <cell r="A229">
            <v>57936</v>
          </cell>
          <cell r="B229" t="str">
            <v>PAL</v>
          </cell>
          <cell r="C229">
            <v>336</v>
          </cell>
          <cell r="D229">
            <v>1</v>
          </cell>
        </row>
        <row r="230">
          <cell r="A230">
            <v>57974</v>
          </cell>
          <cell r="B230" t="str">
            <v>PAL</v>
          </cell>
          <cell r="C230">
            <v>300</v>
          </cell>
          <cell r="D230">
            <v>1</v>
          </cell>
        </row>
        <row r="231">
          <cell r="A231">
            <v>57984</v>
          </cell>
          <cell r="B231" t="str">
            <v>PAL</v>
          </cell>
          <cell r="C231">
            <v>126</v>
          </cell>
          <cell r="D231">
            <v>1</v>
          </cell>
        </row>
        <row r="232">
          <cell r="A232">
            <v>58272</v>
          </cell>
          <cell r="B232" t="str">
            <v>PAL</v>
          </cell>
          <cell r="C232">
            <v>690</v>
          </cell>
          <cell r="D232">
            <v>1</v>
          </cell>
        </row>
        <row r="233">
          <cell r="A233">
            <v>58553</v>
          </cell>
          <cell r="B233" t="str">
            <v>PAL</v>
          </cell>
          <cell r="C233">
            <v>672</v>
          </cell>
          <cell r="D233">
            <v>1</v>
          </cell>
        </row>
        <row r="234">
          <cell r="A234">
            <v>58561</v>
          </cell>
          <cell r="B234" t="str">
            <v>PAL</v>
          </cell>
          <cell r="C234">
            <v>192</v>
          </cell>
          <cell r="D234">
            <v>1</v>
          </cell>
        </row>
        <row r="235">
          <cell r="A235">
            <v>59074</v>
          </cell>
          <cell r="B235" t="str">
            <v>PAL</v>
          </cell>
          <cell r="C235">
            <v>480</v>
          </cell>
          <cell r="D235">
            <v>1</v>
          </cell>
        </row>
        <row r="236">
          <cell r="A236">
            <v>59087</v>
          </cell>
          <cell r="B236" t="str">
            <v>PAL</v>
          </cell>
          <cell r="C236">
            <v>480</v>
          </cell>
          <cell r="D236">
            <v>1</v>
          </cell>
        </row>
        <row r="237">
          <cell r="A237">
            <v>59116</v>
          </cell>
          <cell r="B237" t="str">
            <v>PAL</v>
          </cell>
          <cell r="C237">
            <v>576</v>
          </cell>
          <cell r="D237">
            <v>1</v>
          </cell>
        </row>
        <row r="238">
          <cell r="A238">
            <v>59117</v>
          </cell>
          <cell r="B238" t="str">
            <v>PAL</v>
          </cell>
          <cell r="C238">
            <v>576</v>
          </cell>
          <cell r="D238">
            <v>1</v>
          </cell>
        </row>
        <row r="239">
          <cell r="A239">
            <v>59119</v>
          </cell>
          <cell r="B239" t="str">
            <v>PAL</v>
          </cell>
          <cell r="C239">
            <v>576</v>
          </cell>
          <cell r="D239">
            <v>1</v>
          </cell>
        </row>
        <row r="240">
          <cell r="A240">
            <v>59132</v>
          </cell>
          <cell r="B240" t="str">
            <v>PAL</v>
          </cell>
          <cell r="C240">
            <v>1440</v>
          </cell>
          <cell r="D240">
            <v>1</v>
          </cell>
        </row>
        <row r="241">
          <cell r="A241">
            <v>59169</v>
          </cell>
          <cell r="B241" t="str">
            <v>PAL</v>
          </cell>
          <cell r="C241">
            <v>144</v>
          </cell>
          <cell r="D241">
            <v>1</v>
          </cell>
        </row>
        <row r="242">
          <cell r="A242">
            <v>59178</v>
          </cell>
          <cell r="B242" t="str">
            <v>PAL</v>
          </cell>
          <cell r="C242">
            <v>672</v>
          </cell>
          <cell r="D242">
            <v>1</v>
          </cell>
        </row>
        <row r="243">
          <cell r="A243">
            <v>59181</v>
          </cell>
          <cell r="B243" t="str">
            <v>PAL</v>
          </cell>
          <cell r="C243">
            <v>960</v>
          </cell>
          <cell r="D243">
            <v>1</v>
          </cell>
        </row>
        <row r="244">
          <cell r="A244">
            <v>59211</v>
          </cell>
          <cell r="B244" t="str">
            <v>PAL</v>
          </cell>
          <cell r="C244">
            <v>720</v>
          </cell>
          <cell r="D244">
            <v>1</v>
          </cell>
        </row>
        <row r="245">
          <cell r="A245">
            <v>59214</v>
          </cell>
          <cell r="B245" t="str">
            <v>PAL</v>
          </cell>
          <cell r="C245">
            <v>720</v>
          </cell>
          <cell r="D245">
            <v>1</v>
          </cell>
        </row>
        <row r="246">
          <cell r="A246">
            <v>59217</v>
          </cell>
          <cell r="B246" t="str">
            <v>PAL</v>
          </cell>
          <cell r="C246">
            <v>720</v>
          </cell>
          <cell r="D246">
            <v>1</v>
          </cell>
        </row>
        <row r="247">
          <cell r="A247">
            <v>59220</v>
          </cell>
          <cell r="B247" t="str">
            <v>PAL</v>
          </cell>
          <cell r="C247">
            <v>720</v>
          </cell>
          <cell r="D247">
            <v>1</v>
          </cell>
        </row>
        <row r="248">
          <cell r="A248">
            <v>59256</v>
          </cell>
          <cell r="B248" t="str">
            <v>PAL</v>
          </cell>
          <cell r="C248">
            <v>1188</v>
          </cell>
          <cell r="D248">
            <v>1</v>
          </cell>
        </row>
        <row r="249">
          <cell r="A249">
            <v>59257</v>
          </cell>
          <cell r="B249" t="str">
            <v>PAL</v>
          </cell>
          <cell r="C249">
            <v>1188</v>
          </cell>
          <cell r="D249">
            <v>1</v>
          </cell>
        </row>
        <row r="250">
          <cell r="A250">
            <v>59269</v>
          </cell>
          <cell r="B250" t="str">
            <v>PAL</v>
          </cell>
          <cell r="C250">
            <v>8400</v>
          </cell>
          <cell r="D250">
            <v>1</v>
          </cell>
        </row>
        <row r="251">
          <cell r="A251">
            <v>59276</v>
          </cell>
          <cell r="B251" t="str">
            <v>PAL</v>
          </cell>
          <cell r="C251">
            <v>7800</v>
          </cell>
          <cell r="D251">
            <v>1</v>
          </cell>
        </row>
        <row r="252">
          <cell r="A252">
            <v>59281</v>
          </cell>
          <cell r="B252" t="str">
            <v>PAL</v>
          </cell>
          <cell r="C252">
            <v>720</v>
          </cell>
          <cell r="D252">
            <v>1</v>
          </cell>
        </row>
        <row r="253">
          <cell r="A253">
            <v>59452</v>
          </cell>
          <cell r="B253" t="str">
            <v>PAL</v>
          </cell>
          <cell r="C253">
            <v>504</v>
          </cell>
          <cell r="D253">
            <v>1</v>
          </cell>
        </row>
        <row r="254">
          <cell r="A254">
            <v>59457</v>
          </cell>
          <cell r="B254" t="str">
            <v>PAL</v>
          </cell>
          <cell r="C254">
            <v>1428</v>
          </cell>
          <cell r="D254">
            <v>1</v>
          </cell>
        </row>
        <row r="255">
          <cell r="A255">
            <v>59506</v>
          </cell>
          <cell r="B255" t="str">
            <v>PAL</v>
          </cell>
          <cell r="C255">
            <v>480</v>
          </cell>
          <cell r="D255">
            <v>1</v>
          </cell>
        </row>
        <row r="256">
          <cell r="A256">
            <v>59511</v>
          </cell>
          <cell r="B256" t="str">
            <v>PAL</v>
          </cell>
          <cell r="C256">
            <v>504</v>
          </cell>
          <cell r="D256">
            <v>1</v>
          </cell>
        </row>
        <row r="257">
          <cell r="A257">
            <v>59922</v>
          </cell>
          <cell r="B257" t="str">
            <v>PAL</v>
          </cell>
          <cell r="C257">
            <v>192</v>
          </cell>
          <cell r="D257">
            <v>1</v>
          </cell>
        </row>
        <row r="258">
          <cell r="A258">
            <v>60201</v>
          </cell>
          <cell r="B258" t="str">
            <v>PAL</v>
          </cell>
          <cell r="C258">
            <v>5760</v>
          </cell>
          <cell r="D258">
            <v>1</v>
          </cell>
        </row>
        <row r="259">
          <cell r="A259">
            <v>60213</v>
          </cell>
          <cell r="B259" t="str">
            <v>PAL</v>
          </cell>
          <cell r="C259">
            <v>9216</v>
          </cell>
          <cell r="D259">
            <v>1</v>
          </cell>
        </row>
        <row r="260">
          <cell r="A260">
            <v>60430</v>
          </cell>
          <cell r="B260" t="str">
            <v>PAL</v>
          </cell>
          <cell r="C260">
            <v>480</v>
          </cell>
          <cell r="D260">
            <v>1</v>
          </cell>
        </row>
        <row r="261">
          <cell r="A261">
            <v>60433</v>
          </cell>
          <cell r="B261" t="str">
            <v>PAL</v>
          </cell>
          <cell r="C261">
            <v>720</v>
          </cell>
          <cell r="D261">
            <v>1</v>
          </cell>
        </row>
        <row r="262">
          <cell r="A262">
            <v>60434</v>
          </cell>
          <cell r="B262" t="str">
            <v>PAL</v>
          </cell>
          <cell r="C262">
            <v>6720</v>
          </cell>
          <cell r="D262">
            <v>1</v>
          </cell>
        </row>
        <row r="263">
          <cell r="A263">
            <v>60615</v>
          </cell>
          <cell r="B263" t="str">
            <v>PAL</v>
          </cell>
          <cell r="C263">
            <v>2304</v>
          </cell>
          <cell r="D263">
            <v>1</v>
          </cell>
        </row>
        <row r="264">
          <cell r="A264">
            <v>60641</v>
          </cell>
          <cell r="B264" t="str">
            <v>PAL</v>
          </cell>
          <cell r="C264">
            <v>456</v>
          </cell>
          <cell r="D264">
            <v>1</v>
          </cell>
        </row>
        <row r="265">
          <cell r="A265">
            <v>60644</v>
          </cell>
          <cell r="B265" t="str">
            <v>PAL</v>
          </cell>
          <cell r="C265">
            <v>384</v>
          </cell>
          <cell r="D265">
            <v>1</v>
          </cell>
        </row>
        <row r="266">
          <cell r="A266">
            <v>60645</v>
          </cell>
          <cell r="B266" t="str">
            <v>PAL</v>
          </cell>
          <cell r="C266">
            <v>1200</v>
          </cell>
          <cell r="D266">
            <v>1</v>
          </cell>
        </row>
        <row r="267">
          <cell r="A267">
            <v>60646</v>
          </cell>
          <cell r="B267" t="str">
            <v>PAL</v>
          </cell>
          <cell r="C267">
            <v>720</v>
          </cell>
          <cell r="D267">
            <v>1</v>
          </cell>
        </row>
        <row r="268">
          <cell r="A268">
            <v>60647</v>
          </cell>
          <cell r="B268" t="str">
            <v>PAL</v>
          </cell>
          <cell r="C268">
            <v>9216</v>
          </cell>
          <cell r="D268">
            <v>1</v>
          </cell>
        </row>
        <row r="269">
          <cell r="A269">
            <v>60660</v>
          </cell>
          <cell r="B269" t="str">
            <v>PAL</v>
          </cell>
          <cell r="C269">
            <v>672</v>
          </cell>
          <cell r="D269">
            <v>1</v>
          </cell>
        </row>
        <row r="270">
          <cell r="A270">
            <v>60661</v>
          </cell>
          <cell r="B270" t="str">
            <v>PAL</v>
          </cell>
          <cell r="C270">
            <v>384</v>
          </cell>
          <cell r="D270">
            <v>1</v>
          </cell>
        </row>
        <row r="271">
          <cell r="A271">
            <v>60663</v>
          </cell>
          <cell r="B271" t="str">
            <v>PAL</v>
          </cell>
          <cell r="C271">
            <v>960</v>
          </cell>
          <cell r="D271">
            <v>1</v>
          </cell>
        </row>
        <row r="272">
          <cell r="A272">
            <v>60664</v>
          </cell>
          <cell r="B272" t="str">
            <v>PAL</v>
          </cell>
          <cell r="C272">
            <v>720</v>
          </cell>
          <cell r="D272">
            <v>1</v>
          </cell>
        </row>
        <row r="273">
          <cell r="A273">
            <v>60665</v>
          </cell>
          <cell r="B273" t="str">
            <v>PAL</v>
          </cell>
          <cell r="C273">
            <v>900</v>
          </cell>
          <cell r="D273">
            <v>1</v>
          </cell>
        </row>
        <row r="274">
          <cell r="A274">
            <v>60666</v>
          </cell>
          <cell r="B274" t="str">
            <v>PAL</v>
          </cell>
          <cell r="C274">
            <v>672</v>
          </cell>
          <cell r="D274">
            <v>1</v>
          </cell>
        </row>
        <row r="275">
          <cell r="A275">
            <v>60667</v>
          </cell>
          <cell r="B275" t="str">
            <v>PAL</v>
          </cell>
          <cell r="C275">
            <v>384</v>
          </cell>
          <cell r="D275">
            <v>1</v>
          </cell>
        </row>
        <row r="276">
          <cell r="A276">
            <v>60668</v>
          </cell>
          <cell r="B276" t="str">
            <v>PAL</v>
          </cell>
          <cell r="C276">
            <v>1560</v>
          </cell>
          <cell r="D276">
            <v>1</v>
          </cell>
        </row>
        <row r="277">
          <cell r="A277">
            <v>60670</v>
          </cell>
          <cell r="B277" t="str">
            <v>PAL</v>
          </cell>
          <cell r="C277">
            <v>9216</v>
          </cell>
          <cell r="D277">
            <v>1</v>
          </cell>
        </row>
        <row r="278">
          <cell r="A278">
            <v>60801</v>
          </cell>
          <cell r="B278" t="str">
            <v>PAL</v>
          </cell>
          <cell r="C278">
            <v>480</v>
          </cell>
          <cell r="D278">
            <v>1</v>
          </cell>
        </row>
        <row r="279">
          <cell r="A279">
            <v>61001</v>
          </cell>
          <cell r="B279" t="str">
            <v>PAL</v>
          </cell>
          <cell r="C279">
            <v>288</v>
          </cell>
          <cell r="D279">
            <v>1</v>
          </cell>
        </row>
        <row r="280">
          <cell r="A280">
            <v>61002</v>
          </cell>
          <cell r="B280" t="str">
            <v>PAL</v>
          </cell>
          <cell r="C280">
            <v>99</v>
          </cell>
          <cell r="D280">
            <v>1</v>
          </cell>
        </row>
        <row r="281">
          <cell r="A281">
            <v>61004</v>
          </cell>
          <cell r="B281" t="str">
            <v>PAL</v>
          </cell>
          <cell r="C281">
            <v>1440</v>
          </cell>
          <cell r="D281">
            <v>1</v>
          </cell>
        </row>
        <row r="282">
          <cell r="A282">
            <v>70025</v>
          </cell>
          <cell r="B282" t="str">
            <v>PAL</v>
          </cell>
          <cell r="C282">
            <v>7680</v>
          </cell>
          <cell r="D282">
            <v>1</v>
          </cell>
        </row>
        <row r="283">
          <cell r="A283">
            <v>70026</v>
          </cell>
          <cell r="B283" t="str">
            <v>PAL</v>
          </cell>
          <cell r="C283">
            <v>8640</v>
          </cell>
          <cell r="D283">
            <v>1</v>
          </cell>
        </row>
        <row r="284">
          <cell r="A284">
            <v>70028</v>
          </cell>
          <cell r="B284" t="str">
            <v>PAL</v>
          </cell>
          <cell r="C284">
            <v>8640</v>
          </cell>
          <cell r="D284">
            <v>1</v>
          </cell>
        </row>
        <row r="285">
          <cell r="A285">
            <v>70038</v>
          </cell>
          <cell r="B285" t="str">
            <v>PAL</v>
          </cell>
          <cell r="C285">
            <v>1728</v>
          </cell>
          <cell r="D285">
            <v>1</v>
          </cell>
        </row>
        <row r="286">
          <cell r="A286">
            <v>70073</v>
          </cell>
          <cell r="B286" t="str">
            <v>PAL</v>
          </cell>
          <cell r="C286">
            <v>5760</v>
          </cell>
          <cell r="D286">
            <v>1</v>
          </cell>
        </row>
        <row r="287">
          <cell r="A287">
            <v>70129</v>
          </cell>
          <cell r="B287" t="str">
            <v>PAL</v>
          </cell>
          <cell r="C287">
            <v>9216</v>
          </cell>
          <cell r="D287">
            <v>1</v>
          </cell>
        </row>
        <row r="288">
          <cell r="A288">
            <v>70130</v>
          </cell>
          <cell r="B288" t="str">
            <v>PAL</v>
          </cell>
          <cell r="C288">
            <v>7680</v>
          </cell>
          <cell r="D288">
            <v>1</v>
          </cell>
        </row>
        <row r="289">
          <cell r="A289">
            <v>70267</v>
          </cell>
          <cell r="B289" t="str">
            <v>PAL</v>
          </cell>
          <cell r="C289">
            <v>672</v>
          </cell>
          <cell r="D289">
            <v>1</v>
          </cell>
        </row>
        <row r="290">
          <cell r="A290">
            <v>70268</v>
          </cell>
          <cell r="B290" t="str">
            <v>PAL</v>
          </cell>
          <cell r="C290">
            <v>672</v>
          </cell>
          <cell r="D290">
            <v>1</v>
          </cell>
        </row>
        <row r="291">
          <cell r="A291">
            <v>70428</v>
          </cell>
          <cell r="B291" t="str">
            <v>PAL</v>
          </cell>
          <cell r="C291">
            <v>2160</v>
          </cell>
          <cell r="D291">
            <v>1</v>
          </cell>
        </row>
        <row r="292">
          <cell r="A292">
            <v>70472</v>
          </cell>
          <cell r="B292" t="str">
            <v>PAL</v>
          </cell>
          <cell r="C292">
            <v>600</v>
          </cell>
          <cell r="D292">
            <v>1</v>
          </cell>
        </row>
        <row r="293">
          <cell r="A293">
            <v>70473</v>
          </cell>
          <cell r="B293" t="str">
            <v>PAL</v>
          </cell>
          <cell r="C293">
            <v>720</v>
          </cell>
          <cell r="D293">
            <v>1</v>
          </cell>
        </row>
        <row r="294">
          <cell r="A294">
            <v>70505</v>
          </cell>
          <cell r="B294" t="str">
            <v>PAL</v>
          </cell>
          <cell r="C294">
            <v>360</v>
          </cell>
          <cell r="D294">
            <v>1</v>
          </cell>
        </row>
        <row r="295">
          <cell r="A295">
            <v>70511</v>
          </cell>
          <cell r="B295" t="str">
            <v>PAL</v>
          </cell>
          <cell r="C295">
            <v>720</v>
          </cell>
          <cell r="D295">
            <v>1</v>
          </cell>
        </row>
        <row r="296">
          <cell r="A296">
            <v>70515</v>
          </cell>
          <cell r="B296" t="str">
            <v>PAL</v>
          </cell>
          <cell r="C296">
            <v>1440</v>
          </cell>
          <cell r="D296">
            <v>1</v>
          </cell>
        </row>
        <row r="297">
          <cell r="A297">
            <v>70525</v>
          </cell>
          <cell r="B297" t="str">
            <v>PAL</v>
          </cell>
          <cell r="C297">
            <v>2304</v>
          </cell>
          <cell r="D297">
            <v>1</v>
          </cell>
        </row>
        <row r="298">
          <cell r="A298">
            <v>70531</v>
          </cell>
          <cell r="B298" t="str">
            <v>PAL</v>
          </cell>
          <cell r="C298">
            <v>4800</v>
          </cell>
          <cell r="D298">
            <v>1</v>
          </cell>
        </row>
        <row r="299">
          <cell r="A299">
            <v>70534</v>
          </cell>
          <cell r="B299" t="str">
            <v>PAL</v>
          </cell>
          <cell r="C299">
            <v>576</v>
          </cell>
          <cell r="D299">
            <v>1</v>
          </cell>
        </row>
        <row r="300">
          <cell r="A300">
            <v>70535</v>
          </cell>
          <cell r="B300" t="str">
            <v>PAL</v>
          </cell>
          <cell r="C300">
            <v>480</v>
          </cell>
          <cell r="D300">
            <v>1</v>
          </cell>
        </row>
        <row r="301">
          <cell r="A301">
            <v>70570</v>
          </cell>
          <cell r="B301" t="str">
            <v>PAL</v>
          </cell>
          <cell r="C301">
            <v>750</v>
          </cell>
          <cell r="D301">
            <v>1</v>
          </cell>
        </row>
        <row r="302">
          <cell r="A302">
            <v>70588</v>
          </cell>
          <cell r="B302" t="str">
            <v>PAL</v>
          </cell>
          <cell r="C302">
            <v>600</v>
          </cell>
          <cell r="D302">
            <v>1</v>
          </cell>
        </row>
        <row r="303">
          <cell r="A303">
            <v>71011</v>
          </cell>
          <cell r="B303" t="str">
            <v>PAL</v>
          </cell>
          <cell r="C303">
            <v>672</v>
          </cell>
          <cell r="D303">
            <v>1</v>
          </cell>
        </row>
        <row r="304">
          <cell r="A304">
            <v>71163</v>
          </cell>
          <cell r="B304" t="str">
            <v>PAL</v>
          </cell>
          <cell r="C304">
            <v>320</v>
          </cell>
          <cell r="D304">
            <v>1</v>
          </cell>
        </row>
        <row r="305">
          <cell r="A305">
            <v>71508</v>
          </cell>
          <cell r="B305" t="str">
            <v>PAL</v>
          </cell>
          <cell r="C305">
            <v>750</v>
          </cell>
          <cell r="D305">
            <v>1</v>
          </cell>
        </row>
        <row r="306">
          <cell r="A306">
            <v>71566</v>
          </cell>
          <cell r="B306" t="str">
            <v>PAL</v>
          </cell>
          <cell r="C306">
            <v>50</v>
          </cell>
          <cell r="D306">
            <v>1</v>
          </cell>
        </row>
        <row r="307">
          <cell r="A307">
            <v>71608</v>
          </cell>
          <cell r="B307" t="str">
            <v>PAL</v>
          </cell>
          <cell r="C307">
            <v>840</v>
          </cell>
          <cell r="D307">
            <v>1</v>
          </cell>
        </row>
        <row r="308">
          <cell r="A308">
            <v>71610</v>
          </cell>
          <cell r="B308" t="str">
            <v>PAL</v>
          </cell>
          <cell r="C308">
            <v>384</v>
          </cell>
          <cell r="D308">
            <v>1</v>
          </cell>
        </row>
        <row r="309">
          <cell r="A309">
            <v>71614</v>
          </cell>
          <cell r="B309" t="str">
            <v>PAL</v>
          </cell>
          <cell r="C309">
            <v>360</v>
          </cell>
          <cell r="D309">
            <v>1</v>
          </cell>
        </row>
        <row r="310">
          <cell r="A310">
            <v>71634</v>
          </cell>
          <cell r="B310" t="str">
            <v>PAL</v>
          </cell>
          <cell r="C310">
            <v>864</v>
          </cell>
          <cell r="D310">
            <v>1</v>
          </cell>
        </row>
        <row r="311">
          <cell r="A311">
            <v>71639</v>
          </cell>
          <cell r="B311" t="str">
            <v>PAL</v>
          </cell>
          <cell r="C311">
            <v>660</v>
          </cell>
          <cell r="D311">
            <v>1</v>
          </cell>
        </row>
        <row r="312">
          <cell r="A312">
            <v>71644</v>
          </cell>
          <cell r="B312" t="str">
            <v>PAL</v>
          </cell>
          <cell r="C312">
            <v>55</v>
          </cell>
          <cell r="D312">
            <v>1</v>
          </cell>
        </row>
        <row r="313">
          <cell r="A313">
            <v>71824</v>
          </cell>
          <cell r="B313" t="str">
            <v>PAL</v>
          </cell>
          <cell r="C313">
            <v>8000</v>
          </cell>
          <cell r="D313">
            <v>1</v>
          </cell>
        </row>
        <row r="314">
          <cell r="A314">
            <v>71825</v>
          </cell>
          <cell r="B314" t="str">
            <v>PAL</v>
          </cell>
          <cell r="C314">
            <v>8000</v>
          </cell>
          <cell r="D314">
            <v>1</v>
          </cell>
        </row>
        <row r="315">
          <cell r="A315">
            <v>71892</v>
          </cell>
          <cell r="B315" t="str">
            <v>PAL</v>
          </cell>
          <cell r="C315">
            <v>750</v>
          </cell>
          <cell r="D315">
            <v>1</v>
          </cell>
        </row>
        <row r="316">
          <cell r="A316">
            <v>71895</v>
          </cell>
          <cell r="B316" t="str">
            <v>PAL</v>
          </cell>
          <cell r="C316">
            <v>480</v>
          </cell>
          <cell r="D316">
            <v>1</v>
          </cell>
        </row>
        <row r="317">
          <cell r="A317">
            <v>71897</v>
          </cell>
          <cell r="B317" t="str">
            <v>PAL</v>
          </cell>
          <cell r="C317">
            <v>576</v>
          </cell>
          <cell r="D317">
            <v>1</v>
          </cell>
        </row>
        <row r="318">
          <cell r="A318">
            <v>71899</v>
          </cell>
          <cell r="B318" t="str">
            <v>PAL</v>
          </cell>
          <cell r="C318">
            <v>750</v>
          </cell>
          <cell r="D318">
            <v>1</v>
          </cell>
        </row>
        <row r="319">
          <cell r="A319">
            <v>71964</v>
          </cell>
          <cell r="B319" t="str">
            <v>PAL</v>
          </cell>
          <cell r="C319">
            <v>60</v>
          </cell>
          <cell r="D319">
            <v>1</v>
          </cell>
        </row>
        <row r="320">
          <cell r="A320">
            <v>71996</v>
          </cell>
          <cell r="B320" t="str">
            <v>PAL</v>
          </cell>
          <cell r="C320">
            <v>450</v>
          </cell>
          <cell r="D320">
            <v>1</v>
          </cell>
        </row>
        <row r="321">
          <cell r="A321">
            <v>72056</v>
          </cell>
          <cell r="B321" t="str">
            <v>PAL</v>
          </cell>
          <cell r="C321">
            <v>720</v>
          </cell>
          <cell r="D321">
            <v>1</v>
          </cell>
        </row>
        <row r="322">
          <cell r="A322">
            <v>72119</v>
          </cell>
          <cell r="B322" t="str">
            <v>PAL</v>
          </cell>
          <cell r="C322">
            <v>540</v>
          </cell>
          <cell r="D322">
            <v>1</v>
          </cell>
        </row>
        <row r="323">
          <cell r="A323">
            <v>72192</v>
          </cell>
          <cell r="B323" t="str">
            <v>PAL</v>
          </cell>
          <cell r="C323">
            <v>384</v>
          </cell>
          <cell r="D323">
            <v>1</v>
          </cell>
        </row>
        <row r="324">
          <cell r="A324">
            <v>72240</v>
          </cell>
          <cell r="B324" t="str">
            <v>PAL</v>
          </cell>
          <cell r="C324">
            <v>864</v>
          </cell>
          <cell r="D324">
            <v>1</v>
          </cell>
        </row>
        <row r="325">
          <cell r="A325">
            <v>72248</v>
          </cell>
          <cell r="B325" t="str">
            <v>PAL</v>
          </cell>
          <cell r="C325">
            <v>720</v>
          </cell>
          <cell r="D325">
            <v>1</v>
          </cell>
        </row>
        <row r="326">
          <cell r="A326">
            <v>72254</v>
          </cell>
          <cell r="B326" t="str">
            <v>PAL</v>
          </cell>
          <cell r="C326">
            <v>720</v>
          </cell>
          <cell r="D326">
            <v>1</v>
          </cell>
        </row>
        <row r="327">
          <cell r="A327">
            <v>72264</v>
          </cell>
          <cell r="B327" t="str">
            <v>PAL</v>
          </cell>
          <cell r="C327">
            <v>56</v>
          </cell>
          <cell r="D327">
            <v>1</v>
          </cell>
        </row>
        <row r="328">
          <cell r="A328">
            <v>72282</v>
          </cell>
          <cell r="B328" t="str">
            <v>PAL</v>
          </cell>
          <cell r="C328">
            <v>1920</v>
          </cell>
          <cell r="D328">
            <v>1</v>
          </cell>
        </row>
        <row r="329">
          <cell r="A329">
            <v>72289</v>
          </cell>
          <cell r="B329" t="str">
            <v>PAL</v>
          </cell>
          <cell r="C329">
            <v>9600</v>
          </cell>
          <cell r="D329">
            <v>1</v>
          </cell>
        </row>
        <row r="330">
          <cell r="A330">
            <v>72336</v>
          </cell>
          <cell r="B330" t="str">
            <v>PAL</v>
          </cell>
          <cell r="C330">
            <v>1872</v>
          </cell>
          <cell r="D330">
            <v>1</v>
          </cell>
        </row>
        <row r="331">
          <cell r="A331">
            <v>72340</v>
          </cell>
          <cell r="B331" t="str">
            <v>PAL</v>
          </cell>
          <cell r="C331">
            <v>240</v>
          </cell>
          <cell r="D331">
            <v>1</v>
          </cell>
        </row>
        <row r="332">
          <cell r="A332">
            <v>72341</v>
          </cell>
          <cell r="B332" t="str">
            <v>PAL</v>
          </cell>
          <cell r="C332">
            <v>840</v>
          </cell>
          <cell r="D332">
            <v>1</v>
          </cell>
        </row>
        <row r="333">
          <cell r="A333">
            <v>72342</v>
          </cell>
          <cell r="B333" t="str">
            <v>PAL</v>
          </cell>
          <cell r="C333">
            <v>672</v>
          </cell>
          <cell r="D333">
            <v>1</v>
          </cell>
        </row>
        <row r="334">
          <cell r="A334">
            <v>72525</v>
          </cell>
          <cell r="B334" t="str">
            <v>PAL</v>
          </cell>
          <cell r="C334">
            <v>528</v>
          </cell>
          <cell r="D334">
            <v>1</v>
          </cell>
        </row>
        <row r="335">
          <cell r="A335">
            <v>72821</v>
          </cell>
          <cell r="B335" t="str">
            <v>PAL</v>
          </cell>
          <cell r="C335">
            <v>1872</v>
          </cell>
          <cell r="D335">
            <v>1</v>
          </cell>
        </row>
        <row r="336">
          <cell r="A336">
            <v>72920</v>
          </cell>
          <cell r="B336" t="str">
            <v>PAL</v>
          </cell>
          <cell r="C336">
            <v>210</v>
          </cell>
          <cell r="D336">
            <v>1</v>
          </cell>
        </row>
        <row r="337">
          <cell r="A337">
            <v>72942</v>
          </cell>
          <cell r="B337" t="str">
            <v>PAL</v>
          </cell>
          <cell r="C337">
            <v>10800</v>
          </cell>
          <cell r="D337">
            <v>1</v>
          </cell>
        </row>
        <row r="338">
          <cell r="A338">
            <v>72949</v>
          </cell>
          <cell r="B338" t="str">
            <v>PAL</v>
          </cell>
          <cell r="C338">
            <v>14400</v>
          </cell>
          <cell r="D338">
            <v>1</v>
          </cell>
        </row>
        <row r="339">
          <cell r="A339">
            <v>72962</v>
          </cell>
          <cell r="B339" t="str">
            <v>PAL</v>
          </cell>
          <cell r="C339">
            <v>9600</v>
          </cell>
          <cell r="D339">
            <v>1</v>
          </cell>
        </row>
        <row r="340">
          <cell r="A340">
            <v>73003</v>
          </cell>
          <cell r="B340" t="str">
            <v>PAL</v>
          </cell>
          <cell r="C340">
            <v>528</v>
          </cell>
          <cell r="D340">
            <v>1</v>
          </cell>
        </row>
        <row r="341">
          <cell r="A341">
            <v>73210</v>
          </cell>
          <cell r="B341" t="str">
            <v>PAL</v>
          </cell>
          <cell r="C341">
            <v>672</v>
          </cell>
          <cell r="D341">
            <v>1</v>
          </cell>
        </row>
        <row r="342">
          <cell r="A342">
            <v>73211</v>
          </cell>
          <cell r="B342" t="str">
            <v>PAL</v>
          </cell>
          <cell r="C342">
            <v>672</v>
          </cell>
          <cell r="D342">
            <v>1</v>
          </cell>
        </row>
        <row r="343">
          <cell r="A343">
            <v>73518</v>
          </cell>
          <cell r="B343" t="str">
            <v>PAL</v>
          </cell>
          <cell r="C343">
            <v>672</v>
          </cell>
          <cell r="D343">
            <v>1</v>
          </cell>
        </row>
        <row r="344">
          <cell r="A344">
            <v>73640</v>
          </cell>
          <cell r="B344" t="str">
            <v>PAL</v>
          </cell>
          <cell r="C344">
            <v>12</v>
          </cell>
          <cell r="D344">
            <v>1</v>
          </cell>
        </row>
        <row r="345">
          <cell r="A345">
            <v>73644</v>
          </cell>
          <cell r="B345" t="str">
            <v>PAL</v>
          </cell>
          <cell r="C345">
            <v>960</v>
          </cell>
          <cell r="D345">
            <v>1</v>
          </cell>
        </row>
        <row r="346">
          <cell r="A346">
            <v>73919</v>
          </cell>
          <cell r="B346" t="str">
            <v>PAL</v>
          </cell>
          <cell r="C346">
            <v>10800</v>
          </cell>
          <cell r="D346">
            <v>1</v>
          </cell>
        </row>
        <row r="347">
          <cell r="A347">
            <v>73954</v>
          </cell>
          <cell r="B347" t="str">
            <v>PAL</v>
          </cell>
          <cell r="C347">
            <v>3840</v>
          </cell>
          <cell r="D347">
            <v>1</v>
          </cell>
        </row>
        <row r="348">
          <cell r="A348">
            <v>73959</v>
          </cell>
          <cell r="B348" t="str">
            <v>PAL</v>
          </cell>
          <cell r="C348">
            <v>480</v>
          </cell>
          <cell r="D348">
            <v>1</v>
          </cell>
        </row>
        <row r="349">
          <cell r="A349">
            <v>73967</v>
          </cell>
          <cell r="B349" t="str">
            <v>PAL</v>
          </cell>
          <cell r="C349">
            <v>840</v>
          </cell>
          <cell r="D349">
            <v>1</v>
          </cell>
        </row>
        <row r="350">
          <cell r="A350">
            <v>73997</v>
          </cell>
          <cell r="B350" t="str">
            <v>PAL</v>
          </cell>
          <cell r="C350">
            <v>840</v>
          </cell>
          <cell r="D350">
            <v>1</v>
          </cell>
        </row>
        <row r="351">
          <cell r="A351">
            <v>74020</v>
          </cell>
          <cell r="B351" t="str">
            <v>PAL</v>
          </cell>
          <cell r="C351">
            <v>480</v>
          </cell>
          <cell r="D351">
            <v>1</v>
          </cell>
        </row>
        <row r="352">
          <cell r="A352">
            <v>74035</v>
          </cell>
          <cell r="B352" t="str">
            <v>PAL</v>
          </cell>
          <cell r="C352">
            <v>660</v>
          </cell>
          <cell r="D352">
            <v>1</v>
          </cell>
        </row>
        <row r="353">
          <cell r="A353">
            <v>74180</v>
          </cell>
          <cell r="B353" t="str">
            <v>PAL</v>
          </cell>
          <cell r="C353">
            <v>768</v>
          </cell>
          <cell r="D353">
            <v>1</v>
          </cell>
        </row>
        <row r="354">
          <cell r="A354">
            <v>74182</v>
          </cell>
          <cell r="B354" t="str">
            <v>PAL</v>
          </cell>
          <cell r="C354">
            <v>504</v>
          </cell>
          <cell r="D354">
            <v>1</v>
          </cell>
        </row>
        <row r="355">
          <cell r="A355">
            <v>74189</v>
          </cell>
          <cell r="B355" t="str">
            <v>PAL</v>
          </cell>
          <cell r="C355">
            <v>1650</v>
          </cell>
          <cell r="D355">
            <v>1</v>
          </cell>
        </row>
        <row r="356">
          <cell r="A356">
            <v>74195</v>
          </cell>
          <cell r="B356" t="str">
            <v>PAL</v>
          </cell>
          <cell r="C356">
            <v>672</v>
          </cell>
          <cell r="D356">
            <v>1</v>
          </cell>
        </row>
        <row r="357">
          <cell r="A357">
            <v>74210</v>
          </cell>
          <cell r="B357" t="str">
            <v>PAL</v>
          </cell>
          <cell r="C357">
            <v>180</v>
          </cell>
          <cell r="D357">
            <v>1</v>
          </cell>
        </row>
        <row r="358">
          <cell r="A358">
            <v>74249</v>
          </cell>
          <cell r="B358" t="str">
            <v>PAL</v>
          </cell>
          <cell r="C358">
            <v>528</v>
          </cell>
          <cell r="D358">
            <v>1</v>
          </cell>
        </row>
        <row r="359">
          <cell r="A359">
            <v>74257</v>
          </cell>
          <cell r="B359" t="str">
            <v>PAL</v>
          </cell>
          <cell r="C359">
            <v>1680</v>
          </cell>
          <cell r="D359">
            <v>1</v>
          </cell>
        </row>
        <row r="360">
          <cell r="A360">
            <v>74268</v>
          </cell>
          <cell r="B360" t="str">
            <v>PAL</v>
          </cell>
          <cell r="C360">
            <v>384</v>
          </cell>
          <cell r="D360">
            <v>1</v>
          </cell>
        </row>
        <row r="361">
          <cell r="A361">
            <v>74335</v>
          </cell>
          <cell r="B361" t="str">
            <v>PAL</v>
          </cell>
          <cell r="C361">
            <v>528</v>
          </cell>
          <cell r="D361">
            <v>1</v>
          </cell>
        </row>
        <row r="362">
          <cell r="A362">
            <v>74336</v>
          </cell>
          <cell r="B362" t="str">
            <v>PAL</v>
          </cell>
          <cell r="C362">
            <v>528</v>
          </cell>
          <cell r="D362">
            <v>1</v>
          </cell>
        </row>
        <row r="363">
          <cell r="A363">
            <v>74470</v>
          </cell>
          <cell r="B363" t="str">
            <v>PAL</v>
          </cell>
          <cell r="C363">
            <v>1</v>
          </cell>
          <cell r="D363">
            <v>1</v>
          </cell>
        </row>
        <row r="364">
          <cell r="A364">
            <v>74553</v>
          </cell>
          <cell r="B364" t="str">
            <v>PAL</v>
          </cell>
          <cell r="C364">
            <v>960</v>
          </cell>
          <cell r="D364">
            <v>1</v>
          </cell>
        </row>
        <row r="365">
          <cell r="A365">
            <v>74634</v>
          </cell>
          <cell r="B365" t="str">
            <v>PAL</v>
          </cell>
          <cell r="C365">
            <v>1440</v>
          </cell>
          <cell r="D365">
            <v>1</v>
          </cell>
        </row>
        <row r="366">
          <cell r="A366">
            <v>74688</v>
          </cell>
          <cell r="B366" t="str">
            <v>PAL</v>
          </cell>
          <cell r="C366">
            <v>5460</v>
          </cell>
          <cell r="D366">
            <v>1</v>
          </cell>
        </row>
        <row r="367">
          <cell r="A367">
            <v>74709</v>
          </cell>
          <cell r="B367" t="str">
            <v>PAL</v>
          </cell>
          <cell r="C367">
            <v>6000</v>
          </cell>
          <cell r="D367">
            <v>1</v>
          </cell>
        </row>
        <row r="368">
          <cell r="A368">
            <v>74797</v>
          </cell>
          <cell r="B368" t="str">
            <v>PAL</v>
          </cell>
          <cell r="C368">
            <v>840</v>
          </cell>
          <cell r="D368">
            <v>1</v>
          </cell>
        </row>
        <row r="369">
          <cell r="A369">
            <v>74806</v>
          </cell>
          <cell r="B369" t="str">
            <v>PAL</v>
          </cell>
          <cell r="C369">
            <v>6720</v>
          </cell>
          <cell r="D369">
            <v>1</v>
          </cell>
        </row>
        <row r="370">
          <cell r="A370">
            <v>74810</v>
          </cell>
          <cell r="B370" t="str">
            <v>PAL</v>
          </cell>
          <cell r="C370">
            <v>7200</v>
          </cell>
          <cell r="D370">
            <v>1</v>
          </cell>
        </row>
        <row r="371">
          <cell r="A371">
            <v>74837</v>
          </cell>
          <cell r="B371" t="str">
            <v>PAL</v>
          </cell>
          <cell r="C371">
            <v>480</v>
          </cell>
          <cell r="D371">
            <v>1</v>
          </cell>
        </row>
        <row r="372">
          <cell r="A372">
            <v>74843</v>
          </cell>
          <cell r="B372" t="str">
            <v>PAL</v>
          </cell>
          <cell r="C372">
            <v>12</v>
          </cell>
          <cell r="D372">
            <v>1</v>
          </cell>
        </row>
        <row r="373">
          <cell r="A373">
            <v>74855</v>
          </cell>
          <cell r="B373" t="str">
            <v>PAL</v>
          </cell>
          <cell r="C373">
            <v>384</v>
          </cell>
          <cell r="D373">
            <v>1</v>
          </cell>
        </row>
        <row r="374">
          <cell r="A374">
            <v>74861</v>
          </cell>
          <cell r="B374" t="str">
            <v>PAL</v>
          </cell>
          <cell r="C374">
            <v>480</v>
          </cell>
          <cell r="D374">
            <v>1</v>
          </cell>
        </row>
        <row r="375">
          <cell r="A375">
            <v>74890</v>
          </cell>
          <cell r="B375" t="str">
            <v>PAL</v>
          </cell>
          <cell r="C375">
            <v>624</v>
          </cell>
          <cell r="D375">
            <v>1</v>
          </cell>
        </row>
        <row r="376">
          <cell r="A376">
            <v>74903</v>
          </cell>
          <cell r="B376" t="str">
            <v>PAL</v>
          </cell>
          <cell r="C376">
            <v>360</v>
          </cell>
          <cell r="D376">
            <v>1</v>
          </cell>
        </row>
        <row r="377">
          <cell r="A377">
            <v>75003</v>
          </cell>
          <cell r="B377" t="str">
            <v>PAL</v>
          </cell>
          <cell r="C377">
            <v>540</v>
          </cell>
          <cell r="D377">
            <v>1</v>
          </cell>
        </row>
        <row r="378">
          <cell r="A378">
            <v>75004</v>
          </cell>
          <cell r="B378" t="str">
            <v>PAL</v>
          </cell>
          <cell r="C378">
            <v>19008</v>
          </cell>
          <cell r="D378">
            <v>1</v>
          </cell>
        </row>
        <row r="379">
          <cell r="A379">
            <v>75005</v>
          </cell>
          <cell r="B379" t="str">
            <v>PAL</v>
          </cell>
          <cell r="C379">
            <v>420</v>
          </cell>
          <cell r="D379">
            <v>1</v>
          </cell>
        </row>
        <row r="380">
          <cell r="A380">
            <v>75006</v>
          </cell>
          <cell r="B380" t="str">
            <v>PAL</v>
          </cell>
          <cell r="C380">
            <v>600</v>
          </cell>
          <cell r="D380">
            <v>1</v>
          </cell>
        </row>
        <row r="381">
          <cell r="A381">
            <v>75007</v>
          </cell>
          <cell r="B381" t="str">
            <v>PAL</v>
          </cell>
          <cell r="C381">
            <v>1188</v>
          </cell>
          <cell r="D381">
            <v>1</v>
          </cell>
        </row>
        <row r="382">
          <cell r="A382">
            <v>75008</v>
          </cell>
          <cell r="B382" t="str">
            <v>PAL</v>
          </cell>
          <cell r="C382">
            <v>1320</v>
          </cell>
          <cell r="D382">
            <v>1</v>
          </cell>
        </row>
        <row r="383">
          <cell r="A383">
            <v>75009</v>
          </cell>
          <cell r="B383" t="str">
            <v>PAL</v>
          </cell>
          <cell r="C383">
            <v>2376</v>
          </cell>
          <cell r="D383">
            <v>1</v>
          </cell>
        </row>
        <row r="384">
          <cell r="A384">
            <v>75094</v>
          </cell>
          <cell r="B384" t="str">
            <v>PAL</v>
          </cell>
          <cell r="C384">
            <v>54</v>
          </cell>
          <cell r="D384">
            <v>1</v>
          </cell>
        </row>
        <row r="385">
          <cell r="A385">
            <v>75099</v>
          </cell>
          <cell r="B385" t="str">
            <v>PAL</v>
          </cell>
          <cell r="C385">
            <v>570</v>
          </cell>
          <cell r="D385">
            <v>1</v>
          </cell>
        </row>
        <row r="386">
          <cell r="A386">
            <v>75125</v>
          </cell>
          <cell r="B386" t="str">
            <v>PAL</v>
          </cell>
          <cell r="C386">
            <v>570</v>
          </cell>
          <cell r="D386">
            <v>1</v>
          </cell>
        </row>
        <row r="387">
          <cell r="A387">
            <v>75127</v>
          </cell>
          <cell r="B387" t="str">
            <v>PAL</v>
          </cell>
          <cell r="C387">
            <v>528</v>
          </cell>
          <cell r="D387">
            <v>1</v>
          </cell>
        </row>
        <row r="388">
          <cell r="A388">
            <v>75176</v>
          </cell>
          <cell r="B388" t="str">
            <v>PAL</v>
          </cell>
          <cell r="C388">
            <v>216</v>
          </cell>
          <cell r="D388">
            <v>1</v>
          </cell>
        </row>
        <row r="389">
          <cell r="A389">
            <v>75191</v>
          </cell>
          <cell r="B389" t="str">
            <v>PAL</v>
          </cell>
          <cell r="C389">
            <v>672</v>
          </cell>
          <cell r="D389">
            <v>1</v>
          </cell>
        </row>
        <row r="390">
          <cell r="A390">
            <v>75364</v>
          </cell>
          <cell r="B390" t="str">
            <v>PAL</v>
          </cell>
          <cell r="C390">
            <v>672</v>
          </cell>
          <cell r="D390">
            <v>1</v>
          </cell>
        </row>
        <row r="391">
          <cell r="A391">
            <v>75390</v>
          </cell>
          <cell r="B391" t="str">
            <v>PAL</v>
          </cell>
          <cell r="C391">
            <v>576</v>
          </cell>
          <cell r="D391">
            <v>1</v>
          </cell>
        </row>
        <row r="392">
          <cell r="A392">
            <v>75394</v>
          </cell>
          <cell r="B392" t="str">
            <v>PAL</v>
          </cell>
          <cell r="C392">
            <v>750</v>
          </cell>
          <cell r="D392">
            <v>1</v>
          </cell>
        </row>
        <row r="393">
          <cell r="A393">
            <v>75434</v>
          </cell>
          <cell r="B393" t="str">
            <v>PAL</v>
          </cell>
          <cell r="C393">
            <v>960</v>
          </cell>
          <cell r="D393">
            <v>1</v>
          </cell>
        </row>
        <row r="394">
          <cell r="A394">
            <v>75471</v>
          </cell>
          <cell r="B394" t="str">
            <v>PAL</v>
          </cell>
          <cell r="C394">
            <v>570</v>
          </cell>
          <cell r="D394">
            <v>1</v>
          </cell>
        </row>
        <row r="395">
          <cell r="A395">
            <v>75650</v>
          </cell>
          <cell r="B395" t="str">
            <v>PAL</v>
          </cell>
          <cell r="C395">
            <v>210</v>
          </cell>
          <cell r="D395">
            <v>1</v>
          </cell>
        </row>
        <row r="396">
          <cell r="A396">
            <v>75677</v>
          </cell>
          <cell r="B396" t="str">
            <v>PAL</v>
          </cell>
          <cell r="C396">
            <v>1560</v>
          </cell>
          <cell r="D396">
            <v>1</v>
          </cell>
        </row>
        <row r="397">
          <cell r="A397">
            <v>75680</v>
          </cell>
          <cell r="B397" t="str">
            <v>PAL</v>
          </cell>
          <cell r="C397">
            <v>672</v>
          </cell>
          <cell r="D397">
            <v>1</v>
          </cell>
        </row>
        <row r="398">
          <cell r="A398">
            <v>75690</v>
          </cell>
          <cell r="B398" t="str">
            <v>PAL</v>
          </cell>
          <cell r="C398">
            <v>1872</v>
          </cell>
          <cell r="D398">
            <v>1</v>
          </cell>
        </row>
        <row r="399">
          <cell r="A399">
            <v>75695</v>
          </cell>
          <cell r="B399" t="str">
            <v>PAL</v>
          </cell>
          <cell r="C399">
            <v>672</v>
          </cell>
          <cell r="D399">
            <v>1</v>
          </cell>
        </row>
        <row r="400">
          <cell r="A400">
            <v>75702</v>
          </cell>
          <cell r="B400" t="str">
            <v>PAL</v>
          </cell>
          <cell r="C400">
            <v>960</v>
          </cell>
          <cell r="D400">
            <v>1</v>
          </cell>
        </row>
        <row r="401">
          <cell r="A401">
            <v>75713</v>
          </cell>
          <cell r="B401" t="str">
            <v>PAL</v>
          </cell>
          <cell r="C401">
            <v>480</v>
          </cell>
          <cell r="D401">
            <v>1</v>
          </cell>
        </row>
        <row r="402">
          <cell r="A402">
            <v>75797</v>
          </cell>
          <cell r="B402" t="str">
            <v>PAL</v>
          </cell>
          <cell r="C402">
            <v>9216</v>
          </cell>
          <cell r="D402">
            <v>1</v>
          </cell>
        </row>
        <row r="403">
          <cell r="A403">
            <v>75799</v>
          </cell>
          <cell r="B403" t="str">
            <v>PAL</v>
          </cell>
          <cell r="C403">
            <v>480</v>
          </cell>
          <cell r="D403">
            <v>1</v>
          </cell>
        </row>
        <row r="404">
          <cell r="A404">
            <v>75883</v>
          </cell>
          <cell r="B404" t="str">
            <v>PAL</v>
          </cell>
          <cell r="C404">
            <v>1728</v>
          </cell>
          <cell r="D404">
            <v>1</v>
          </cell>
        </row>
        <row r="405">
          <cell r="A405">
            <v>75891</v>
          </cell>
          <cell r="B405" t="str">
            <v>PAL</v>
          </cell>
          <cell r="C405">
            <v>750</v>
          </cell>
          <cell r="D405">
            <v>1</v>
          </cell>
        </row>
        <row r="406">
          <cell r="A406">
            <v>75896</v>
          </cell>
          <cell r="B406" t="str">
            <v>PAL</v>
          </cell>
          <cell r="C406">
            <v>384</v>
          </cell>
          <cell r="D406">
            <v>1</v>
          </cell>
        </row>
        <row r="407">
          <cell r="A407">
            <v>75907</v>
          </cell>
          <cell r="B407" t="str">
            <v>PAL</v>
          </cell>
          <cell r="C407">
            <v>750</v>
          </cell>
          <cell r="D407">
            <v>1</v>
          </cell>
        </row>
        <row r="408">
          <cell r="A408">
            <v>75920</v>
          </cell>
          <cell r="B408" t="str">
            <v>PAL</v>
          </cell>
          <cell r="C408">
            <v>576</v>
          </cell>
          <cell r="D408">
            <v>1</v>
          </cell>
        </row>
        <row r="409">
          <cell r="A409">
            <v>75925</v>
          </cell>
          <cell r="B409" t="str">
            <v>PAL</v>
          </cell>
          <cell r="C409">
            <v>480</v>
          </cell>
          <cell r="D409">
            <v>1</v>
          </cell>
        </row>
        <row r="410">
          <cell r="A410">
            <v>75928</v>
          </cell>
          <cell r="B410" t="str">
            <v>PAL</v>
          </cell>
          <cell r="C410">
            <v>672</v>
          </cell>
          <cell r="D410">
            <v>1</v>
          </cell>
        </row>
        <row r="411">
          <cell r="A411">
            <v>75934</v>
          </cell>
          <cell r="B411" t="str">
            <v>PAL</v>
          </cell>
          <cell r="C411">
            <v>480</v>
          </cell>
          <cell r="D411">
            <v>1</v>
          </cell>
        </row>
        <row r="412">
          <cell r="A412">
            <v>75940</v>
          </cell>
          <cell r="B412" t="str">
            <v>PAL</v>
          </cell>
          <cell r="C412">
            <v>360</v>
          </cell>
          <cell r="D412">
            <v>1</v>
          </cell>
        </row>
        <row r="413">
          <cell r="A413">
            <v>75941</v>
          </cell>
          <cell r="B413" t="str">
            <v>PAL</v>
          </cell>
          <cell r="C413">
            <v>360</v>
          </cell>
          <cell r="D413">
            <v>1</v>
          </cell>
        </row>
        <row r="414">
          <cell r="A414">
            <v>75949</v>
          </cell>
          <cell r="B414" t="str">
            <v>PAL</v>
          </cell>
          <cell r="C414">
            <v>600</v>
          </cell>
          <cell r="D414">
            <v>1</v>
          </cell>
        </row>
        <row r="415">
          <cell r="A415">
            <v>75956</v>
          </cell>
          <cell r="B415" t="str">
            <v>PAL</v>
          </cell>
          <cell r="C415">
            <v>528</v>
          </cell>
          <cell r="D415">
            <v>1</v>
          </cell>
        </row>
        <row r="416">
          <cell r="A416">
            <v>75957</v>
          </cell>
          <cell r="B416" t="str">
            <v>PAL</v>
          </cell>
          <cell r="C416">
            <v>1728</v>
          </cell>
          <cell r="D416">
            <v>1</v>
          </cell>
        </row>
        <row r="417">
          <cell r="A417">
            <v>82610</v>
          </cell>
          <cell r="B417" t="str">
            <v>PAL</v>
          </cell>
          <cell r="C417">
            <v>1152</v>
          </cell>
          <cell r="D417">
            <v>1</v>
          </cell>
        </row>
        <row r="418">
          <cell r="A418">
            <v>82633</v>
          </cell>
          <cell r="B418" t="str">
            <v>PAL</v>
          </cell>
          <cell r="C418">
            <v>10800</v>
          </cell>
          <cell r="D418">
            <v>1</v>
          </cell>
        </row>
        <row r="419">
          <cell r="A419">
            <v>82666</v>
          </cell>
          <cell r="B419" t="str">
            <v>PAL</v>
          </cell>
          <cell r="C419">
            <v>6720</v>
          </cell>
          <cell r="D419">
            <v>1</v>
          </cell>
        </row>
        <row r="420">
          <cell r="A420">
            <v>82722</v>
          </cell>
          <cell r="B420" t="str">
            <v>PAL</v>
          </cell>
          <cell r="C420">
            <v>3840</v>
          </cell>
          <cell r="D420">
            <v>1</v>
          </cell>
        </row>
        <row r="421">
          <cell r="A421">
            <v>82909</v>
          </cell>
          <cell r="B421" t="str">
            <v>PAL</v>
          </cell>
          <cell r="C421">
            <v>168</v>
          </cell>
          <cell r="D421">
            <v>1</v>
          </cell>
        </row>
        <row r="422">
          <cell r="A422">
            <v>83072</v>
          </cell>
          <cell r="B422" t="str">
            <v>PAL</v>
          </cell>
          <cell r="C422">
            <v>888</v>
          </cell>
          <cell r="D422">
            <v>1</v>
          </cell>
        </row>
        <row r="423">
          <cell r="A423">
            <v>83073</v>
          </cell>
          <cell r="B423" t="str">
            <v>PAL</v>
          </cell>
          <cell r="C423">
            <v>504</v>
          </cell>
          <cell r="D423">
            <v>1</v>
          </cell>
        </row>
        <row r="424">
          <cell r="A424">
            <v>83132</v>
          </cell>
          <cell r="B424" t="str">
            <v>PAL</v>
          </cell>
          <cell r="C424">
            <v>480</v>
          </cell>
          <cell r="D424">
            <v>1</v>
          </cell>
        </row>
        <row r="425">
          <cell r="A425">
            <v>83179</v>
          </cell>
          <cell r="B425" t="str">
            <v>PAL</v>
          </cell>
          <cell r="C425">
            <v>768</v>
          </cell>
          <cell r="D425">
            <v>1</v>
          </cell>
        </row>
        <row r="426">
          <cell r="A426">
            <v>83791</v>
          </cell>
          <cell r="B426" t="str">
            <v>PAL</v>
          </cell>
          <cell r="C426">
            <v>672</v>
          </cell>
          <cell r="D426">
            <v>1</v>
          </cell>
        </row>
        <row r="427">
          <cell r="A427">
            <v>83933</v>
          </cell>
          <cell r="B427" t="str">
            <v>PAL</v>
          </cell>
          <cell r="C427">
            <v>960</v>
          </cell>
          <cell r="D427">
            <v>1</v>
          </cell>
        </row>
        <row r="428">
          <cell r="A428">
            <v>83934</v>
          </cell>
          <cell r="B428" t="str">
            <v>PAL</v>
          </cell>
          <cell r="C428">
            <v>600</v>
          </cell>
          <cell r="D428">
            <v>1</v>
          </cell>
        </row>
        <row r="429">
          <cell r="A429">
            <v>83941</v>
          </cell>
          <cell r="B429" t="str">
            <v>PAL</v>
          </cell>
          <cell r="C429">
            <v>480</v>
          </cell>
          <cell r="D429">
            <v>1</v>
          </cell>
        </row>
        <row r="430">
          <cell r="A430">
            <v>83945</v>
          </cell>
          <cell r="B430" t="str">
            <v>PAL</v>
          </cell>
          <cell r="C430">
            <v>480</v>
          </cell>
          <cell r="D430">
            <v>1</v>
          </cell>
        </row>
        <row r="431">
          <cell r="A431">
            <v>84603</v>
          </cell>
          <cell r="B431" t="str">
            <v>PAL</v>
          </cell>
          <cell r="C431">
            <v>528</v>
          </cell>
          <cell r="D431">
            <v>1</v>
          </cell>
        </row>
        <row r="432">
          <cell r="A432">
            <v>84604</v>
          </cell>
          <cell r="B432" t="str">
            <v>PAL</v>
          </cell>
          <cell r="C432">
            <v>88</v>
          </cell>
          <cell r="D432">
            <v>1</v>
          </cell>
        </row>
        <row r="433">
          <cell r="A433">
            <v>85031</v>
          </cell>
          <cell r="B433" t="str">
            <v>PAL</v>
          </cell>
          <cell r="C433">
            <v>480</v>
          </cell>
          <cell r="D433">
            <v>1</v>
          </cell>
        </row>
        <row r="434">
          <cell r="A434">
            <v>85034</v>
          </cell>
          <cell r="B434" t="str">
            <v>PAL</v>
          </cell>
          <cell r="C434">
            <v>480</v>
          </cell>
          <cell r="D434">
            <v>1</v>
          </cell>
        </row>
        <row r="435">
          <cell r="A435">
            <v>85123</v>
          </cell>
          <cell r="B435" t="str">
            <v>PAL</v>
          </cell>
          <cell r="C435">
            <v>1440</v>
          </cell>
          <cell r="D435">
            <v>1</v>
          </cell>
        </row>
        <row r="436">
          <cell r="A436">
            <v>85133</v>
          </cell>
          <cell r="B436" t="str">
            <v>PAL</v>
          </cell>
          <cell r="C436">
            <v>1440</v>
          </cell>
          <cell r="D436">
            <v>1</v>
          </cell>
        </row>
        <row r="437">
          <cell r="A437">
            <v>85142</v>
          </cell>
          <cell r="B437" t="str">
            <v>PAL</v>
          </cell>
          <cell r="C437">
            <v>2304</v>
          </cell>
          <cell r="D437">
            <v>1</v>
          </cell>
        </row>
        <row r="438">
          <cell r="A438">
            <v>85271</v>
          </cell>
          <cell r="B438" t="str">
            <v>PAL</v>
          </cell>
          <cell r="C438">
            <v>1200</v>
          </cell>
          <cell r="D438">
            <v>1</v>
          </cell>
        </row>
        <row r="439">
          <cell r="A439">
            <v>85370</v>
          </cell>
          <cell r="B439" t="str">
            <v>PAL</v>
          </cell>
          <cell r="C439">
            <v>528</v>
          </cell>
          <cell r="D439">
            <v>1</v>
          </cell>
        </row>
        <row r="440">
          <cell r="A440">
            <v>85400</v>
          </cell>
          <cell r="B440" t="str">
            <v>PAL</v>
          </cell>
          <cell r="C440">
            <v>180</v>
          </cell>
          <cell r="D440">
            <v>1</v>
          </cell>
        </row>
        <row r="441">
          <cell r="A441">
            <v>85401</v>
          </cell>
          <cell r="B441" t="str">
            <v>PAL</v>
          </cell>
          <cell r="C441">
            <v>324</v>
          </cell>
          <cell r="D441">
            <v>1</v>
          </cell>
        </row>
        <row r="442">
          <cell r="A442">
            <v>85402</v>
          </cell>
          <cell r="B442" t="str">
            <v>PAL</v>
          </cell>
          <cell r="C442">
            <v>360</v>
          </cell>
          <cell r="D442">
            <v>1</v>
          </cell>
        </row>
        <row r="443">
          <cell r="A443">
            <v>85403</v>
          </cell>
          <cell r="B443" t="str">
            <v>PAL</v>
          </cell>
          <cell r="C443">
            <v>360</v>
          </cell>
          <cell r="D443">
            <v>1</v>
          </cell>
        </row>
        <row r="444">
          <cell r="A444">
            <v>85404</v>
          </cell>
          <cell r="B444" t="str">
            <v>PAL</v>
          </cell>
          <cell r="C444">
            <v>360</v>
          </cell>
          <cell r="D444">
            <v>1</v>
          </cell>
        </row>
        <row r="445">
          <cell r="A445">
            <v>85408</v>
          </cell>
          <cell r="B445" t="str">
            <v>PAL</v>
          </cell>
          <cell r="C445">
            <v>960</v>
          </cell>
          <cell r="D445">
            <v>1</v>
          </cell>
        </row>
        <row r="446">
          <cell r="A446">
            <v>85409</v>
          </cell>
          <cell r="B446" t="str">
            <v>PAL</v>
          </cell>
          <cell r="C446">
            <v>960</v>
          </cell>
          <cell r="D446">
            <v>1</v>
          </cell>
        </row>
        <row r="447">
          <cell r="A447">
            <v>85415</v>
          </cell>
          <cell r="B447" t="str">
            <v>PAL</v>
          </cell>
          <cell r="C447">
            <v>960</v>
          </cell>
          <cell r="D447">
            <v>1</v>
          </cell>
        </row>
        <row r="448">
          <cell r="A448">
            <v>85505</v>
          </cell>
          <cell r="B448" t="str">
            <v>PAL</v>
          </cell>
          <cell r="C448">
            <v>1440</v>
          </cell>
          <cell r="D448">
            <v>1</v>
          </cell>
        </row>
        <row r="449">
          <cell r="A449">
            <v>85506</v>
          </cell>
          <cell r="B449" t="str">
            <v>PAL</v>
          </cell>
          <cell r="C449">
            <v>1440</v>
          </cell>
          <cell r="D449">
            <v>1</v>
          </cell>
        </row>
        <row r="450">
          <cell r="A450">
            <v>85540</v>
          </cell>
          <cell r="B450" t="str">
            <v>PAL</v>
          </cell>
          <cell r="C450">
            <v>660</v>
          </cell>
          <cell r="D450">
            <v>1</v>
          </cell>
        </row>
        <row r="451">
          <cell r="A451">
            <v>85653</v>
          </cell>
          <cell r="B451" t="str">
            <v>PAL</v>
          </cell>
          <cell r="C451">
            <v>44</v>
          </cell>
          <cell r="D451">
            <v>1</v>
          </cell>
        </row>
        <row r="452">
          <cell r="A452">
            <v>85658</v>
          </cell>
          <cell r="B452" t="str">
            <v>PAL</v>
          </cell>
          <cell r="C452">
            <v>11880</v>
          </cell>
          <cell r="D452">
            <v>1</v>
          </cell>
        </row>
        <row r="453">
          <cell r="A453">
            <v>85696</v>
          </cell>
          <cell r="B453" t="str">
            <v>PAL</v>
          </cell>
          <cell r="C453">
            <v>480</v>
          </cell>
          <cell r="D453">
            <v>1</v>
          </cell>
        </row>
        <row r="454">
          <cell r="A454">
            <v>85913</v>
          </cell>
          <cell r="B454" t="str">
            <v>PAL</v>
          </cell>
          <cell r="C454">
            <v>672</v>
          </cell>
          <cell r="D454">
            <v>1</v>
          </cell>
        </row>
        <row r="455">
          <cell r="A455">
            <v>85934</v>
          </cell>
          <cell r="B455" t="str">
            <v>PAL</v>
          </cell>
          <cell r="C455">
            <v>55</v>
          </cell>
          <cell r="D455">
            <v>1</v>
          </cell>
        </row>
        <row r="456">
          <cell r="A456">
            <v>85992</v>
          </cell>
          <cell r="B456" t="str">
            <v>PAL</v>
          </cell>
          <cell r="C456">
            <v>480</v>
          </cell>
          <cell r="D456">
            <v>1</v>
          </cell>
        </row>
        <row r="457">
          <cell r="A457">
            <v>86014</v>
          </cell>
          <cell r="B457" t="str">
            <v>PAL</v>
          </cell>
          <cell r="C457">
            <v>144</v>
          </cell>
          <cell r="D457">
            <v>1</v>
          </cell>
        </row>
        <row r="458">
          <cell r="A458">
            <v>86041</v>
          </cell>
          <cell r="B458" t="str">
            <v>PAL</v>
          </cell>
          <cell r="C458">
            <v>480</v>
          </cell>
          <cell r="D458">
            <v>1</v>
          </cell>
        </row>
        <row r="459">
          <cell r="A459">
            <v>86048</v>
          </cell>
          <cell r="B459" t="str">
            <v>PAL</v>
          </cell>
          <cell r="C459">
            <v>504</v>
          </cell>
          <cell r="D459">
            <v>1</v>
          </cell>
        </row>
        <row r="460">
          <cell r="A460">
            <v>86120</v>
          </cell>
          <cell r="B460" t="str">
            <v>PAL</v>
          </cell>
          <cell r="C460">
            <v>480</v>
          </cell>
          <cell r="D460">
            <v>1</v>
          </cell>
        </row>
        <row r="461">
          <cell r="A461">
            <v>86127</v>
          </cell>
          <cell r="B461" t="str">
            <v>PAL</v>
          </cell>
          <cell r="C461">
            <v>480</v>
          </cell>
          <cell r="D461">
            <v>1</v>
          </cell>
        </row>
        <row r="462">
          <cell r="A462">
            <v>86136</v>
          </cell>
          <cell r="B462" t="str">
            <v>PAL</v>
          </cell>
          <cell r="C462">
            <v>960</v>
          </cell>
          <cell r="D462">
            <v>1</v>
          </cell>
        </row>
        <row r="463">
          <cell r="A463">
            <v>86232</v>
          </cell>
          <cell r="B463" t="str">
            <v>PAL</v>
          </cell>
          <cell r="C463">
            <v>720</v>
          </cell>
          <cell r="D463">
            <v>1</v>
          </cell>
        </row>
        <row r="464">
          <cell r="A464">
            <v>86480</v>
          </cell>
          <cell r="B464" t="str">
            <v>PAL</v>
          </cell>
          <cell r="C464">
            <v>336</v>
          </cell>
          <cell r="D464">
            <v>1</v>
          </cell>
        </row>
        <row r="465">
          <cell r="A465">
            <v>87715</v>
          </cell>
          <cell r="B465" t="str">
            <v>PAL</v>
          </cell>
          <cell r="C465">
            <v>480</v>
          </cell>
          <cell r="D465">
            <v>1</v>
          </cell>
        </row>
        <row r="466">
          <cell r="A466">
            <v>87768</v>
          </cell>
          <cell r="B466" t="str">
            <v>PAL</v>
          </cell>
          <cell r="C466">
            <v>528</v>
          </cell>
          <cell r="D466">
            <v>1</v>
          </cell>
        </row>
        <row r="467">
          <cell r="A467">
            <v>87771</v>
          </cell>
          <cell r="B467" t="str">
            <v>PAL</v>
          </cell>
          <cell r="C467">
            <v>360</v>
          </cell>
          <cell r="D467">
            <v>1</v>
          </cell>
        </row>
        <row r="468">
          <cell r="A468">
            <v>87773</v>
          </cell>
          <cell r="B468" t="str">
            <v>PAL</v>
          </cell>
          <cell r="C468">
            <v>180</v>
          </cell>
          <cell r="D468">
            <v>1</v>
          </cell>
        </row>
        <row r="469">
          <cell r="A469">
            <v>87854</v>
          </cell>
          <cell r="B469" t="str">
            <v>PAL</v>
          </cell>
          <cell r="C469">
            <v>600</v>
          </cell>
          <cell r="D469">
            <v>1</v>
          </cell>
        </row>
        <row r="470">
          <cell r="A470">
            <v>87910</v>
          </cell>
          <cell r="B470" t="str">
            <v>PAL</v>
          </cell>
          <cell r="C470">
            <v>1440</v>
          </cell>
          <cell r="D470">
            <v>1</v>
          </cell>
        </row>
        <row r="471">
          <cell r="A471">
            <v>87922</v>
          </cell>
          <cell r="B471" t="str">
            <v>PAL</v>
          </cell>
          <cell r="C471">
            <v>600</v>
          </cell>
          <cell r="D471">
            <v>1</v>
          </cell>
        </row>
        <row r="472">
          <cell r="A472">
            <v>87953</v>
          </cell>
          <cell r="B472" t="str">
            <v>PAL</v>
          </cell>
          <cell r="C472">
            <v>540</v>
          </cell>
          <cell r="D472">
            <v>1</v>
          </cell>
        </row>
        <row r="473">
          <cell r="A473">
            <v>88043</v>
          </cell>
          <cell r="B473" t="str">
            <v>PAL</v>
          </cell>
          <cell r="C473">
            <v>1</v>
          </cell>
          <cell r="D473">
            <v>1</v>
          </cell>
        </row>
        <row r="474">
          <cell r="A474">
            <v>88056</v>
          </cell>
          <cell r="B474" t="str">
            <v>PAL</v>
          </cell>
          <cell r="C474">
            <v>2160</v>
          </cell>
          <cell r="D474">
            <v>1</v>
          </cell>
        </row>
        <row r="475">
          <cell r="A475">
            <v>88116</v>
          </cell>
          <cell r="B475" t="str">
            <v>PAL</v>
          </cell>
          <cell r="C475">
            <v>480</v>
          </cell>
          <cell r="D475">
            <v>1</v>
          </cell>
        </row>
        <row r="476">
          <cell r="A476">
            <v>88118</v>
          </cell>
          <cell r="B476" t="str">
            <v>PAL</v>
          </cell>
          <cell r="C476">
            <v>480</v>
          </cell>
          <cell r="D476">
            <v>1</v>
          </cell>
        </row>
        <row r="477">
          <cell r="A477">
            <v>88119</v>
          </cell>
          <cell r="B477" t="str">
            <v>PAL</v>
          </cell>
          <cell r="C477">
            <v>600</v>
          </cell>
          <cell r="D477">
            <v>1</v>
          </cell>
        </row>
        <row r="478">
          <cell r="A478">
            <v>88124</v>
          </cell>
          <cell r="B478" t="str">
            <v>PAL</v>
          </cell>
          <cell r="C478">
            <v>672</v>
          </cell>
          <cell r="D478">
            <v>1</v>
          </cell>
        </row>
        <row r="479">
          <cell r="A479">
            <v>88126</v>
          </cell>
          <cell r="B479" t="str">
            <v>PAL</v>
          </cell>
          <cell r="C479">
            <v>1872</v>
          </cell>
          <cell r="D479">
            <v>1</v>
          </cell>
        </row>
        <row r="480">
          <cell r="A480">
            <v>88129</v>
          </cell>
          <cell r="B480" t="str">
            <v>PAL</v>
          </cell>
          <cell r="C480">
            <v>1920</v>
          </cell>
          <cell r="D480">
            <v>1</v>
          </cell>
        </row>
        <row r="481">
          <cell r="A481">
            <v>88130</v>
          </cell>
          <cell r="B481" t="str">
            <v>PAL</v>
          </cell>
          <cell r="C481">
            <v>1920</v>
          </cell>
          <cell r="D481">
            <v>1</v>
          </cell>
        </row>
        <row r="482">
          <cell r="A482">
            <v>88162</v>
          </cell>
          <cell r="B482" t="str">
            <v>PAL</v>
          </cell>
          <cell r="C482">
            <v>504</v>
          </cell>
          <cell r="D482">
            <v>1</v>
          </cell>
        </row>
        <row r="483">
          <cell r="A483">
            <v>88233</v>
          </cell>
          <cell r="B483" t="str">
            <v>PAL</v>
          </cell>
          <cell r="C483">
            <v>180</v>
          </cell>
          <cell r="D483">
            <v>1</v>
          </cell>
        </row>
        <row r="484">
          <cell r="A484">
            <v>88255</v>
          </cell>
          <cell r="B484" t="str">
            <v>PAL</v>
          </cell>
          <cell r="C484">
            <v>768</v>
          </cell>
          <cell r="D484">
            <v>1</v>
          </cell>
        </row>
        <row r="485">
          <cell r="A485">
            <v>88267</v>
          </cell>
          <cell r="B485" t="str">
            <v>PAL</v>
          </cell>
          <cell r="C485">
            <v>216</v>
          </cell>
          <cell r="D485">
            <v>1</v>
          </cell>
        </row>
        <row r="486">
          <cell r="A486">
            <v>88325</v>
          </cell>
          <cell r="B486" t="str">
            <v>PAL</v>
          </cell>
          <cell r="C486">
            <v>180</v>
          </cell>
          <cell r="D486">
            <v>1</v>
          </cell>
        </row>
        <row r="487">
          <cell r="A487">
            <v>88401</v>
          </cell>
          <cell r="B487" t="str">
            <v>PAL</v>
          </cell>
          <cell r="C487">
            <v>360</v>
          </cell>
          <cell r="D487">
            <v>1</v>
          </cell>
        </row>
        <row r="488">
          <cell r="A488">
            <v>88430</v>
          </cell>
          <cell r="B488" t="str">
            <v>PAL</v>
          </cell>
          <cell r="C488">
            <v>1680</v>
          </cell>
          <cell r="D488">
            <v>1</v>
          </cell>
        </row>
        <row r="489">
          <cell r="A489">
            <v>88710</v>
          </cell>
          <cell r="B489" t="str">
            <v>PAL</v>
          </cell>
          <cell r="C489">
            <v>960</v>
          </cell>
          <cell r="D489">
            <v>1</v>
          </cell>
        </row>
        <row r="490">
          <cell r="A490">
            <v>88762</v>
          </cell>
          <cell r="B490" t="str">
            <v>PAL</v>
          </cell>
          <cell r="C490">
            <v>900</v>
          </cell>
          <cell r="D490">
            <v>1</v>
          </cell>
        </row>
        <row r="491">
          <cell r="A491">
            <v>88763</v>
          </cell>
          <cell r="B491" t="str">
            <v>PAL</v>
          </cell>
          <cell r="C491">
            <v>900</v>
          </cell>
          <cell r="D491">
            <v>1</v>
          </cell>
        </row>
        <row r="492">
          <cell r="A492">
            <v>88829</v>
          </cell>
          <cell r="B492" t="str">
            <v>PAL</v>
          </cell>
          <cell r="C492">
            <v>960</v>
          </cell>
          <cell r="D492">
            <v>1</v>
          </cell>
        </row>
        <row r="493">
          <cell r="A493">
            <v>88865</v>
          </cell>
          <cell r="B493" t="str">
            <v>PAL</v>
          </cell>
          <cell r="C493">
            <v>750</v>
          </cell>
          <cell r="D493">
            <v>1</v>
          </cell>
        </row>
        <row r="494">
          <cell r="A494">
            <v>88908</v>
          </cell>
          <cell r="B494" t="str">
            <v>PAL</v>
          </cell>
          <cell r="C494">
            <v>540</v>
          </cell>
          <cell r="D494">
            <v>1</v>
          </cell>
        </row>
        <row r="495">
          <cell r="A495">
            <v>88928</v>
          </cell>
          <cell r="B495" t="str">
            <v>PAL</v>
          </cell>
          <cell r="C495">
            <v>9600</v>
          </cell>
          <cell r="D495">
            <v>1</v>
          </cell>
        </row>
        <row r="496">
          <cell r="A496">
            <v>89047</v>
          </cell>
          <cell r="B496" t="str">
            <v>PAL</v>
          </cell>
          <cell r="C496">
            <v>2688</v>
          </cell>
          <cell r="D496">
            <v>1</v>
          </cell>
        </row>
        <row r="497">
          <cell r="A497">
            <v>89051</v>
          </cell>
          <cell r="B497" t="str">
            <v>PAL</v>
          </cell>
          <cell r="C497">
            <v>9600</v>
          </cell>
          <cell r="D497">
            <v>1</v>
          </cell>
        </row>
        <row r="498">
          <cell r="A498">
            <v>89082</v>
          </cell>
          <cell r="B498" t="str">
            <v>PAL</v>
          </cell>
          <cell r="C498">
            <v>1440</v>
          </cell>
          <cell r="D498">
            <v>1</v>
          </cell>
        </row>
        <row r="499">
          <cell r="A499">
            <v>89118</v>
          </cell>
          <cell r="B499" t="str">
            <v>PAL</v>
          </cell>
          <cell r="C499">
            <v>9600</v>
          </cell>
          <cell r="D499">
            <v>1</v>
          </cell>
        </row>
        <row r="500">
          <cell r="A500">
            <v>89237</v>
          </cell>
          <cell r="B500" t="str">
            <v>PAL</v>
          </cell>
          <cell r="C500">
            <v>6000</v>
          </cell>
          <cell r="D500">
            <v>1</v>
          </cell>
        </row>
        <row r="501">
          <cell r="A501">
            <v>89321</v>
          </cell>
          <cell r="B501" t="str">
            <v>PAL</v>
          </cell>
          <cell r="C501">
            <v>750</v>
          </cell>
          <cell r="D501">
            <v>1</v>
          </cell>
        </row>
        <row r="502">
          <cell r="A502">
            <v>89324</v>
          </cell>
          <cell r="B502" t="str">
            <v>PAL</v>
          </cell>
          <cell r="C502">
            <v>570</v>
          </cell>
          <cell r="D502">
            <v>1</v>
          </cell>
        </row>
        <row r="503">
          <cell r="A503">
            <v>89328</v>
          </cell>
          <cell r="B503" t="str">
            <v>PAL</v>
          </cell>
          <cell r="C503">
            <v>570</v>
          </cell>
          <cell r="D503">
            <v>1</v>
          </cell>
        </row>
        <row r="504">
          <cell r="A504">
            <v>89331</v>
          </cell>
          <cell r="B504" t="str">
            <v>PAL</v>
          </cell>
          <cell r="C504">
            <v>570</v>
          </cell>
          <cell r="D504">
            <v>1</v>
          </cell>
        </row>
        <row r="505">
          <cell r="A505">
            <v>89507</v>
          </cell>
          <cell r="B505" t="str">
            <v>PAL</v>
          </cell>
          <cell r="C505">
            <v>750</v>
          </cell>
          <cell r="D505">
            <v>1</v>
          </cell>
        </row>
        <row r="506">
          <cell r="A506">
            <v>89552</v>
          </cell>
          <cell r="B506" t="str">
            <v>PAL</v>
          </cell>
          <cell r="C506">
            <v>2016</v>
          </cell>
          <cell r="D506">
            <v>1</v>
          </cell>
        </row>
        <row r="507">
          <cell r="A507">
            <v>89567</v>
          </cell>
          <cell r="B507" t="str">
            <v>PAL</v>
          </cell>
          <cell r="C507">
            <v>2304</v>
          </cell>
          <cell r="D507">
            <v>1</v>
          </cell>
        </row>
        <row r="508">
          <cell r="A508">
            <v>89836</v>
          </cell>
          <cell r="B508" t="str">
            <v>PAL</v>
          </cell>
          <cell r="C508">
            <v>2376</v>
          </cell>
          <cell r="D508">
            <v>1</v>
          </cell>
        </row>
        <row r="509">
          <cell r="A509">
            <v>89888</v>
          </cell>
          <cell r="B509" t="str">
            <v>PAL</v>
          </cell>
          <cell r="C509">
            <v>1920</v>
          </cell>
          <cell r="D509">
            <v>1</v>
          </cell>
        </row>
        <row r="510">
          <cell r="A510">
            <v>89894</v>
          </cell>
          <cell r="B510" t="str">
            <v>PAL</v>
          </cell>
          <cell r="C510">
            <v>864</v>
          </cell>
          <cell r="D510">
            <v>1</v>
          </cell>
        </row>
        <row r="511">
          <cell r="A511">
            <v>89937</v>
          </cell>
          <cell r="B511" t="str">
            <v>PAL</v>
          </cell>
          <cell r="C511">
            <v>99</v>
          </cell>
          <cell r="D511">
            <v>1</v>
          </cell>
        </row>
        <row r="512">
          <cell r="A512">
            <v>95012</v>
          </cell>
          <cell r="B512" t="str">
            <v>PAL</v>
          </cell>
          <cell r="C512">
            <v>576</v>
          </cell>
          <cell r="D512">
            <v>1</v>
          </cell>
        </row>
        <row r="513">
          <cell r="A513">
            <v>95115</v>
          </cell>
          <cell r="B513" t="str">
            <v>PAL</v>
          </cell>
          <cell r="C513">
            <v>65</v>
          </cell>
          <cell r="D513">
            <v>1</v>
          </cell>
        </row>
        <row r="514">
          <cell r="A514">
            <v>95132</v>
          </cell>
          <cell r="B514" t="str">
            <v>PAL</v>
          </cell>
          <cell r="C514">
            <v>810</v>
          </cell>
          <cell r="D514">
            <v>1</v>
          </cell>
        </row>
        <row r="515">
          <cell r="A515">
            <v>95136</v>
          </cell>
          <cell r="B515" t="str">
            <v>PAL</v>
          </cell>
          <cell r="C515">
            <v>384</v>
          </cell>
          <cell r="D515">
            <v>1</v>
          </cell>
        </row>
        <row r="516">
          <cell r="A516">
            <v>95155</v>
          </cell>
          <cell r="B516" t="str">
            <v>PAL</v>
          </cell>
          <cell r="C516">
            <v>660</v>
          </cell>
          <cell r="D516">
            <v>1</v>
          </cell>
        </row>
        <row r="517">
          <cell r="A517">
            <v>95245</v>
          </cell>
          <cell r="B517" t="str">
            <v>PAL</v>
          </cell>
          <cell r="C517">
            <v>660</v>
          </cell>
          <cell r="D517">
            <v>1</v>
          </cell>
        </row>
        <row r="518">
          <cell r="A518">
            <v>95278</v>
          </cell>
          <cell r="B518" t="str">
            <v>PAL</v>
          </cell>
          <cell r="C518">
            <v>36</v>
          </cell>
          <cell r="D518">
            <v>1</v>
          </cell>
        </row>
        <row r="519">
          <cell r="A519">
            <v>95404</v>
          </cell>
          <cell r="B519" t="str">
            <v>PAL</v>
          </cell>
          <cell r="C519">
            <v>480</v>
          </cell>
          <cell r="D519">
            <v>1</v>
          </cell>
        </row>
        <row r="520">
          <cell r="A520">
            <v>95901</v>
          </cell>
          <cell r="B520" t="str">
            <v>PAL</v>
          </cell>
          <cell r="C520">
            <v>480</v>
          </cell>
          <cell r="D520">
            <v>1</v>
          </cell>
        </row>
        <row r="521">
          <cell r="A521">
            <v>95902</v>
          </cell>
          <cell r="B521" t="str">
            <v>PAL</v>
          </cell>
          <cell r="C521">
            <v>480</v>
          </cell>
          <cell r="D521">
            <v>1</v>
          </cell>
        </row>
        <row r="522">
          <cell r="A522">
            <v>95905</v>
          </cell>
          <cell r="B522" t="str">
            <v>PAL</v>
          </cell>
          <cell r="C522">
            <v>480</v>
          </cell>
          <cell r="D522">
            <v>1</v>
          </cell>
        </row>
        <row r="523">
          <cell r="A523">
            <v>95919</v>
          </cell>
          <cell r="B523" t="str">
            <v>PAL</v>
          </cell>
          <cell r="C523">
            <v>630</v>
          </cell>
          <cell r="D523">
            <v>1</v>
          </cell>
        </row>
        <row r="524">
          <cell r="A524">
            <v>95920</v>
          </cell>
          <cell r="B524" t="str">
            <v>PAL</v>
          </cell>
          <cell r="C524">
            <v>750</v>
          </cell>
          <cell r="D524">
            <v>1</v>
          </cell>
        </row>
        <row r="525">
          <cell r="A525">
            <v>95922</v>
          </cell>
          <cell r="B525" t="str">
            <v>PAL</v>
          </cell>
          <cell r="C525">
            <v>750</v>
          </cell>
          <cell r="D525">
            <v>1</v>
          </cell>
        </row>
        <row r="526">
          <cell r="A526">
            <v>95923</v>
          </cell>
          <cell r="B526" t="str">
            <v>PAL</v>
          </cell>
          <cell r="C526">
            <v>750</v>
          </cell>
          <cell r="D526">
            <v>1</v>
          </cell>
        </row>
        <row r="527">
          <cell r="A527">
            <v>96694</v>
          </cell>
          <cell r="B527" t="str">
            <v>PAL</v>
          </cell>
          <cell r="C527">
            <v>840</v>
          </cell>
          <cell r="D527">
            <v>1</v>
          </cell>
        </row>
        <row r="528">
          <cell r="A528">
            <v>100000</v>
          </cell>
          <cell r="B528" t="str">
            <v>PAL</v>
          </cell>
          <cell r="C528">
            <v>84</v>
          </cell>
          <cell r="D528">
            <v>1</v>
          </cell>
        </row>
        <row r="529">
          <cell r="A529">
            <v>100001</v>
          </cell>
          <cell r="B529" t="str">
            <v>PAL</v>
          </cell>
          <cell r="C529">
            <v>85</v>
          </cell>
          <cell r="D529">
            <v>1</v>
          </cell>
        </row>
        <row r="530">
          <cell r="A530">
            <v>100002</v>
          </cell>
          <cell r="B530" t="str">
            <v>PAL</v>
          </cell>
          <cell r="C530">
            <v>840</v>
          </cell>
          <cell r="D530">
            <v>1</v>
          </cell>
        </row>
        <row r="531">
          <cell r="A531">
            <v>100022</v>
          </cell>
          <cell r="B531" t="str">
            <v>PAL</v>
          </cell>
          <cell r="C531">
            <v>80</v>
          </cell>
          <cell r="D531">
            <v>1</v>
          </cell>
        </row>
        <row r="532">
          <cell r="A532">
            <v>100084</v>
          </cell>
          <cell r="B532" t="str">
            <v>PAL</v>
          </cell>
          <cell r="C532">
            <v>100</v>
          </cell>
          <cell r="D532">
            <v>1</v>
          </cell>
        </row>
        <row r="533">
          <cell r="A533">
            <v>100090</v>
          </cell>
          <cell r="B533" t="str">
            <v>PAL</v>
          </cell>
          <cell r="C533">
            <v>100</v>
          </cell>
          <cell r="D533">
            <v>1</v>
          </cell>
        </row>
        <row r="534">
          <cell r="A534">
            <v>100095</v>
          </cell>
          <cell r="B534" t="str">
            <v>PAL</v>
          </cell>
          <cell r="C534">
            <v>24</v>
          </cell>
          <cell r="D534">
            <v>1</v>
          </cell>
        </row>
        <row r="535">
          <cell r="A535">
            <v>100096</v>
          </cell>
          <cell r="B535" t="str">
            <v>PAL</v>
          </cell>
          <cell r="C535">
            <v>6</v>
          </cell>
          <cell r="D535">
            <v>1</v>
          </cell>
        </row>
        <row r="536">
          <cell r="A536">
            <v>100097</v>
          </cell>
          <cell r="B536" t="str">
            <v>PAL</v>
          </cell>
          <cell r="C536">
            <v>54</v>
          </cell>
          <cell r="D536">
            <v>1</v>
          </cell>
        </row>
        <row r="537">
          <cell r="A537">
            <v>100099</v>
          </cell>
          <cell r="B537" t="str">
            <v>PAL</v>
          </cell>
          <cell r="C537">
            <v>24</v>
          </cell>
          <cell r="D537">
            <v>1</v>
          </cell>
        </row>
        <row r="538">
          <cell r="A538">
            <v>100101</v>
          </cell>
          <cell r="B538" t="str">
            <v>PAL</v>
          </cell>
          <cell r="C538">
            <v>6</v>
          </cell>
          <cell r="D538">
            <v>1</v>
          </cell>
        </row>
        <row r="539">
          <cell r="A539">
            <v>100103</v>
          </cell>
          <cell r="B539" t="str">
            <v>PAL</v>
          </cell>
          <cell r="C539">
            <v>8</v>
          </cell>
          <cell r="D539">
            <v>1</v>
          </cell>
        </row>
        <row r="540">
          <cell r="A540">
            <v>100111</v>
          </cell>
          <cell r="B540" t="str">
            <v>PAL</v>
          </cell>
          <cell r="C540">
            <v>6</v>
          </cell>
          <cell r="D540">
            <v>1</v>
          </cell>
        </row>
        <row r="541">
          <cell r="A541">
            <v>100112</v>
          </cell>
          <cell r="B541" t="str">
            <v>PAL</v>
          </cell>
          <cell r="C541">
            <v>6</v>
          </cell>
          <cell r="D541">
            <v>1</v>
          </cell>
        </row>
        <row r="542">
          <cell r="A542">
            <v>100113</v>
          </cell>
          <cell r="B542" t="str">
            <v>PAL</v>
          </cell>
          <cell r="C542">
            <v>6</v>
          </cell>
          <cell r="D542">
            <v>1</v>
          </cell>
        </row>
        <row r="543">
          <cell r="A543">
            <v>100127</v>
          </cell>
          <cell r="B543" t="str">
            <v>PAL</v>
          </cell>
          <cell r="C543">
            <v>84</v>
          </cell>
          <cell r="D543">
            <v>1</v>
          </cell>
        </row>
        <row r="544">
          <cell r="A544">
            <v>100129</v>
          </cell>
          <cell r="B544" t="str">
            <v>PAL</v>
          </cell>
          <cell r="C544">
            <v>84</v>
          </cell>
          <cell r="D544">
            <v>1</v>
          </cell>
        </row>
        <row r="545">
          <cell r="A545">
            <v>100144</v>
          </cell>
          <cell r="B545" t="str">
            <v>PAL</v>
          </cell>
          <cell r="C545">
            <v>6</v>
          </cell>
          <cell r="D545">
            <v>1</v>
          </cell>
        </row>
        <row r="546">
          <cell r="A546">
            <v>100146</v>
          </cell>
          <cell r="B546" t="str">
            <v>PAL</v>
          </cell>
          <cell r="C546">
            <v>8</v>
          </cell>
          <cell r="D546">
            <v>1</v>
          </cell>
        </row>
        <row r="547">
          <cell r="A547">
            <v>100148</v>
          </cell>
          <cell r="B547" t="str">
            <v>PAL</v>
          </cell>
          <cell r="C547">
            <v>8</v>
          </cell>
          <cell r="D547">
            <v>1</v>
          </cell>
        </row>
        <row r="548">
          <cell r="A548">
            <v>100201</v>
          </cell>
          <cell r="B548" t="str">
            <v>PAL</v>
          </cell>
          <cell r="C548">
            <v>80</v>
          </cell>
          <cell r="D548">
            <v>1</v>
          </cell>
        </row>
        <row r="549">
          <cell r="A549">
            <v>100281</v>
          </cell>
          <cell r="B549" t="str">
            <v>PAL</v>
          </cell>
          <cell r="C549">
            <v>90</v>
          </cell>
          <cell r="D549">
            <v>1</v>
          </cell>
        </row>
        <row r="550">
          <cell r="A550">
            <v>100357</v>
          </cell>
          <cell r="B550" t="str">
            <v>PAL</v>
          </cell>
          <cell r="C550">
            <v>6</v>
          </cell>
          <cell r="D550">
            <v>1</v>
          </cell>
        </row>
        <row r="551">
          <cell r="A551">
            <v>100368</v>
          </cell>
          <cell r="B551" t="str">
            <v>PAL</v>
          </cell>
          <cell r="C551">
            <v>90</v>
          </cell>
          <cell r="D551">
            <v>1</v>
          </cell>
        </row>
        <row r="552">
          <cell r="A552">
            <v>100369</v>
          </cell>
          <cell r="B552" t="str">
            <v>PAL</v>
          </cell>
          <cell r="C552">
            <v>90</v>
          </cell>
          <cell r="D552">
            <v>1</v>
          </cell>
        </row>
        <row r="553">
          <cell r="A553">
            <v>100370</v>
          </cell>
          <cell r="B553" t="str">
            <v>PAL</v>
          </cell>
          <cell r="C553">
            <v>120</v>
          </cell>
          <cell r="D553">
            <v>1</v>
          </cell>
        </row>
        <row r="554">
          <cell r="A554">
            <v>100377</v>
          </cell>
          <cell r="B554" t="str">
            <v>PAL</v>
          </cell>
          <cell r="C554">
            <v>72</v>
          </cell>
          <cell r="D554">
            <v>1</v>
          </cell>
        </row>
        <row r="555">
          <cell r="A555">
            <v>100393</v>
          </cell>
          <cell r="B555" t="str">
            <v>PAL</v>
          </cell>
          <cell r="C555">
            <v>72</v>
          </cell>
          <cell r="D555">
            <v>1</v>
          </cell>
        </row>
        <row r="556">
          <cell r="A556">
            <v>100399</v>
          </cell>
          <cell r="B556" t="str">
            <v>PAL</v>
          </cell>
          <cell r="C556">
            <v>54</v>
          </cell>
          <cell r="D556">
            <v>1</v>
          </cell>
        </row>
        <row r="557">
          <cell r="A557">
            <v>100411</v>
          </cell>
          <cell r="B557" t="str">
            <v>PAL</v>
          </cell>
          <cell r="C557">
            <v>6</v>
          </cell>
          <cell r="D557">
            <v>1</v>
          </cell>
        </row>
        <row r="558">
          <cell r="A558">
            <v>100456</v>
          </cell>
          <cell r="B558" t="str">
            <v>PAL</v>
          </cell>
          <cell r="C558">
            <v>6</v>
          </cell>
          <cell r="D558">
            <v>1</v>
          </cell>
        </row>
        <row r="559">
          <cell r="A559">
            <v>100494</v>
          </cell>
          <cell r="B559" t="str">
            <v>PAL</v>
          </cell>
          <cell r="C559">
            <v>54</v>
          </cell>
          <cell r="D559">
            <v>1</v>
          </cell>
        </row>
        <row r="560">
          <cell r="A560">
            <v>100538</v>
          </cell>
          <cell r="B560" t="str">
            <v>PAL</v>
          </cell>
          <cell r="C560">
            <v>54</v>
          </cell>
          <cell r="D560">
            <v>1</v>
          </cell>
        </row>
        <row r="561">
          <cell r="A561">
            <v>100565</v>
          </cell>
          <cell r="B561" t="str">
            <v>PAL</v>
          </cell>
          <cell r="C561">
            <v>54</v>
          </cell>
          <cell r="D561">
            <v>1</v>
          </cell>
        </row>
        <row r="562">
          <cell r="A562">
            <v>100592</v>
          </cell>
          <cell r="B562" t="str">
            <v>PAL</v>
          </cell>
          <cell r="C562">
            <v>80</v>
          </cell>
          <cell r="D562">
            <v>1</v>
          </cell>
        </row>
        <row r="563">
          <cell r="A563">
            <v>100593</v>
          </cell>
          <cell r="B563" t="str">
            <v>PAL</v>
          </cell>
          <cell r="C563">
            <v>80</v>
          </cell>
          <cell r="D563">
            <v>1</v>
          </cell>
        </row>
        <row r="564">
          <cell r="A564">
            <v>100594</v>
          </cell>
          <cell r="B564" t="str">
            <v>PAL</v>
          </cell>
          <cell r="C564">
            <v>90</v>
          </cell>
          <cell r="D564">
            <v>1</v>
          </cell>
        </row>
        <row r="565">
          <cell r="A565">
            <v>100603</v>
          </cell>
          <cell r="B565" t="str">
            <v>PAL</v>
          </cell>
          <cell r="C565">
            <v>54</v>
          </cell>
          <cell r="D565">
            <v>1</v>
          </cell>
        </row>
        <row r="566">
          <cell r="A566">
            <v>100605</v>
          </cell>
          <cell r="B566" t="str">
            <v>PAL</v>
          </cell>
          <cell r="C566">
            <v>54</v>
          </cell>
          <cell r="D566">
            <v>1</v>
          </cell>
        </row>
        <row r="567">
          <cell r="A567">
            <v>100607</v>
          </cell>
          <cell r="B567" t="str">
            <v>PAL</v>
          </cell>
          <cell r="C567">
            <v>54</v>
          </cell>
          <cell r="D567">
            <v>1</v>
          </cell>
        </row>
        <row r="568">
          <cell r="A568">
            <v>100615</v>
          </cell>
          <cell r="B568" t="str">
            <v>PAL</v>
          </cell>
          <cell r="C568">
            <v>6</v>
          </cell>
          <cell r="D568">
            <v>1</v>
          </cell>
        </row>
        <row r="569">
          <cell r="A569">
            <v>100621</v>
          </cell>
          <cell r="B569" t="str">
            <v>PAL</v>
          </cell>
          <cell r="C569">
            <v>24</v>
          </cell>
          <cell r="D569">
            <v>1</v>
          </cell>
        </row>
        <row r="570">
          <cell r="A570">
            <v>100626</v>
          </cell>
          <cell r="B570" t="str">
            <v>PAL</v>
          </cell>
          <cell r="C570">
            <v>54</v>
          </cell>
          <cell r="D570">
            <v>1</v>
          </cell>
        </row>
        <row r="571">
          <cell r="A571">
            <v>100627</v>
          </cell>
          <cell r="B571" t="str">
            <v>PAL</v>
          </cell>
          <cell r="C571">
            <v>54</v>
          </cell>
          <cell r="D571">
            <v>1</v>
          </cell>
        </row>
        <row r="572">
          <cell r="A572">
            <v>100643</v>
          </cell>
          <cell r="B572" t="str">
            <v>PAL</v>
          </cell>
          <cell r="C572">
            <v>108</v>
          </cell>
          <cell r="D572">
            <v>1</v>
          </cell>
        </row>
        <row r="573">
          <cell r="A573">
            <v>100645</v>
          </cell>
          <cell r="B573" t="str">
            <v>PAL</v>
          </cell>
          <cell r="C573">
            <v>72</v>
          </cell>
          <cell r="D573">
            <v>1</v>
          </cell>
        </row>
        <row r="574">
          <cell r="A574">
            <v>100648</v>
          </cell>
          <cell r="B574" t="str">
            <v>PAL</v>
          </cell>
          <cell r="C574">
            <v>108</v>
          </cell>
          <cell r="D574">
            <v>1</v>
          </cell>
        </row>
        <row r="575">
          <cell r="A575">
            <v>100650</v>
          </cell>
          <cell r="B575" t="str">
            <v>PAL</v>
          </cell>
          <cell r="C575">
            <v>96</v>
          </cell>
          <cell r="D575">
            <v>1</v>
          </cell>
        </row>
        <row r="576">
          <cell r="A576">
            <v>100653</v>
          </cell>
          <cell r="B576" t="str">
            <v>PAL</v>
          </cell>
          <cell r="C576">
            <v>6</v>
          </cell>
          <cell r="D576">
            <v>1</v>
          </cell>
        </row>
        <row r="577">
          <cell r="A577">
            <v>100654</v>
          </cell>
          <cell r="B577" t="str">
            <v>PAL</v>
          </cell>
          <cell r="C577">
            <v>6</v>
          </cell>
          <cell r="D577">
            <v>1</v>
          </cell>
        </row>
        <row r="578">
          <cell r="A578">
            <v>100655</v>
          </cell>
          <cell r="B578" t="str">
            <v>PAL</v>
          </cell>
          <cell r="C578">
            <v>6</v>
          </cell>
          <cell r="D578">
            <v>1</v>
          </cell>
        </row>
        <row r="579">
          <cell r="A579">
            <v>100656</v>
          </cell>
          <cell r="B579" t="str">
            <v>PAL</v>
          </cell>
          <cell r="C579">
            <v>54</v>
          </cell>
          <cell r="D579">
            <v>1</v>
          </cell>
        </row>
        <row r="580">
          <cell r="A580">
            <v>100678</v>
          </cell>
          <cell r="B580" t="str">
            <v>PAL</v>
          </cell>
          <cell r="C580">
            <v>54</v>
          </cell>
          <cell r="D580">
            <v>1</v>
          </cell>
        </row>
        <row r="581">
          <cell r="A581">
            <v>100682</v>
          </cell>
          <cell r="B581" t="str">
            <v>PAL</v>
          </cell>
          <cell r="C581">
            <v>80</v>
          </cell>
          <cell r="D581">
            <v>1</v>
          </cell>
        </row>
        <row r="582">
          <cell r="A582">
            <v>100694</v>
          </cell>
          <cell r="B582" t="str">
            <v>PAL</v>
          </cell>
          <cell r="C582">
            <v>54</v>
          </cell>
          <cell r="D582">
            <v>1</v>
          </cell>
        </row>
        <row r="583">
          <cell r="A583">
            <v>100718</v>
          </cell>
          <cell r="B583" t="str">
            <v>PAL</v>
          </cell>
          <cell r="C583">
            <v>80</v>
          </cell>
          <cell r="D583">
            <v>1</v>
          </cell>
        </row>
        <row r="584">
          <cell r="A584">
            <v>100746</v>
          </cell>
          <cell r="B584" t="str">
            <v>PAL</v>
          </cell>
          <cell r="C584">
            <v>80</v>
          </cell>
          <cell r="D584">
            <v>1</v>
          </cell>
        </row>
        <row r="585">
          <cell r="A585">
            <v>100752</v>
          </cell>
          <cell r="B585" t="str">
            <v>PAL</v>
          </cell>
          <cell r="C585">
            <v>72</v>
          </cell>
          <cell r="D585">
            <v>1</v>
          </cell>
        </row>
        <row r="586">
          <cell r="A586">
            <v>100805</v>
          </cell>
          <cell r="B586" t="str">
            <v>PAL</v>
          </cell>
          <cell r="C586">
            <v>80</v>
          </cell>
          <cell r="D586">
            <v>1</v>
          </cell>
        </row>
        <row r="587">
          <cell r="A587">
            <v>100808</v>
          </cell>
          <cell r="B587" t="str">
            <v>PAL</v>
          </cell>
          <cell r="C587">
            <v>80</v>
          </cell>
          <cell r="D587">
            <v>1</v>
          </cell>
        </row>
        <row r="588">
          <cell r="A588">
            <v>100829</v>
          </cell>
          <cell r="B588" t="str">
            <v>PAL</v>
          </cell>
          <cell r="C588">
            <v>80</v>
          </cell>
          <cell r="D588">
            <v>1</v>
          </cell>
        </row>
        <row r="589">
          <cell r="A589">
            <v>100850</v>
          </cell>
          <cell r="B589" t="str">
            <v>PAL</v>
          </cell>
          <cell r="C589">
            <v>54</v>
          </cell>
          <cell r="D589">
            <v>1</v>
          </cell>
        </row>
        <row r="590">
          <cell r="A590">
            <v>100851</v>
          </cell>
          <cell r="B590" t="str">
            <v>PAL</v>
          </cell>
          <cell r="C590">
            <v>54</v>
          </cell>
          <cell r="D590">
            <v>1</v>
          </cell>
        </row>
        <row r="591">
          <cell r="A591">
            <v>100852</v>
          </cell>
          <cell r="B591" t="str">
            <v>PAL</v>
          </cell>
          <cell r="C591">
            <v>80</v>
          </cell>
          <cell r="D591">
            <v>1</v>
          </cell>
        </row>
        <row r="592">
          <cell r="A592">
            <v>100855</v>
          </cell>
          <cell r="B592" t="str">
            <v>PAL</v>
          </cell>
          <cell r="C592">
            <v>64</v>
          </cell>
          <cell r="D592">
            <v>1</v>
          </cell>
        </row>
        <row r="593">
          <cell r="A593">
            <v>100861</v>
          </cell>
          <cell r="B593" t="str">
            <v>PAL</v>
          </cell>
          <cell r="C593">
            <v>70</v>
          </cell>
          <cell r="D593">
            <v>1</v>
          </cell>
        </row>
        <row r="594">
          <cell r="A594">
            <v>100864</v>
          </cell>
          <cell r="B594" t="str">
            <v>PAL</v>
          </cell>
          <cell r="C594">
            <v>84</v>
          </cell>
          <cell r="D594">
            <v>1</v>
          </cell>
        </row>
        <row r="595">
          <cell r="A595">
            <v>100877</v>
          </cell>
          <cell r="B595" t="str">
            <v>PAL</v>
          </cell>
          <cell r="C595">
            <v>6</v>
          </cell>
          <cell r="D595">
            <v>1</v>
          </cell>
        </row>
        <row r="596">
          <cell r="A596">
            <v>100884</v>
          </cell>
          <cell r="B596" t="str">
            <v>PAL</v>
          </cell>
          <cell r="C596">
            <v>80</v>
          </cell>
          <cell r="D596">
            <v>1</v>
          </cell>
        </row>
        <row r="597">
          <cell r="A597">
            <v>100886</v>
          </cell>
          <cell r="B597" t="str">
            <v>PAL</v>
          </cell>
          <cell r="C597">
            <v>100</v>
          </cell>
          <cell r="D597">
            <v>1</v>
          </cell>
        </row>
        <row r="598">
          <cell r="A598">
            <v>100894</v>
          </cell>
          <cell r="B598" t="str">
            <v>PAL</v>
          </cell>
          <cell r="C598">
            <v>80</v>
          </cell>
          <cell r="D598">
            <v>1</v>
          </cell>
        </row>
        <row r="599">
          <cell r="A599">
            <v>100895</v>
          </cell>
          <cell r="B599" t="str">
            <v>PAL</v>
          </cell>
          <cell r="C599">
            <v>80</v>
          </cell>
          <cell r="D599">
            <v>1</v>
          </cell>
        </row>
        <row r="600">
          <cell r="A600">
            <v>100908</v>
          </cell>
          <cell r="B600" t="str">
            <v>PAL</v>
          </cell>
          <cell r="C600">
            <v>80</v>
          </cell>
          <cell r="D600">
            <v>1</v>
          </cell>
        </row>
        <row r="601">
          <cell r="A601">
            <v>100911</v>
          </cell>
          <cell r="B601" t="str">
            <v>PAL</v>
          </cell>
          <cell r="C601">
            <v>80</v>
          </cell>
          <cell r="D601">
            <v>1</v>
          </cell>
        </row>
        <row r="602">
          <cell r="A602">
            <v>100927</v>
          </cell>
          <cell r="B602" t="str">
            <v>PAL</v>
          </cell>
          <cell r="C602">
            <v>110</v>
          </cell>
          <cell r="D602">
            <v>1</v>
          </cell>
        </row>
        <row r="603">
          <cell r="A603">
            <v>100929</v>
          </cell>
          <cell r="B603" t="str">
            <v>PAL</v>
          </cell>
          <cell r="C603">
            <v>80</v>
          </cell>
          <cell r="D603">
            <v>1</v>
          </cell>
        </row>
        <row r="604">
          <cell r="A604">
            <v>100930</v>
          </cell>
          <cell r="B604" t="str">
            <v>PAL</v>
          </cell>
          <cell r="C604">
            <v>80</v>
          </cell>
          <cell r="D604">
            <v>1</v>
          </cell>
        </row>
        <row r="605">
          <cell r="A605">
            <v>100933</v>
          </cell>
          <cell r="B605" t="str">
            <v>PAL</v>
          </cell>
          <cell r="C605">
            <v>80</v>
          </cell>
          <cell r="D605">
            <v>1</v>
          </cell>
        </row>
        <row r="606">
          <cell r="A606">
            <v>100953</v>
          </cell>
          <cell r="B606" t="str">
            <v>PAL</v>
          </cell>
          <cell r="C606">
            <v>72</v>
          </cell>
          <cell r="D606">
            <v>1</v>
          </cell>
        </row>
        <row r="607">
          <cell r="A607">
            <v>100961</v>
          </cell>
          <cell r="B607" t="str">
            <v>PAL</v>
          </cell>
          <cell r="C607">
            <v>72</v>
          </cell>
          <cell r="D607">
            <v>1</v>
          </cell>
        </row>
        <row r="608">
          <cell r="A608">
            <v>100969</v>
          </cell>
          <cell r="B608" t="str">
            <v>PAL</v>
          </cell>
          <cell r="C608">
            <v>80</v>
          </cell>
          <cell r="D608">
            <v>1</v>
          </cell>
        </row>
        <row r="609">
          <cell r="A609">
            <v>100971</v>
          </cell>
          <cell r="B609" t="str">
            <v>PAL</v>
          </cell>
          <cell r="C609">
            <v>80</v>
          </cell>
          <cell r="D609">
            <v>1</v>
          </cell>
        </row>
        <row r="610">
          <cell r="A610">
            <v>100972</v>
          </cell>
          <cell r="B610" t="str">
            <v>PAL</v>
          </cell>
          <cell r="C610">
            <v>80</v>
          </cell>
          <cell r="D610">
            <v>1</v>
          </cell>
        </row>
        <row r="611">
          <cell r="A611">
            <v>100973</v>
          </cell>
          <cell r="B611" t="str">
            <v>PAL</v>
          </cell>
          <cell r="C611">
            <v>80</v>
          </cell>
          <cell r="D611">
            <v>1</v>
          </cell>
        </row>
        <row r="612">
          <cell r="A612">
            <v>100974</v>
          </cell>
          <cell r="B612" t="str">
            <v>PAL</v>
          </cell>
          <cell r="C612">
            <v>80</v>
          </cell>
          <cell r="D612">
            <v>1</v>
          </cell>
        </row>
        <row r="613">
          <cell r="A613">
            <v>100975</v>
          </cell>
          <cell r="B613" t="str">
            <v>PAL</v>
          </cell>
          <cell r="C613">
            <v>80</v>
          </cell>
          <cell r="D613">
            <v>1</v>
          </cell>
        </row>
        <row r="614">
          <cell r="A614">
            <v>100976</v>
          </cell>
          <cell r="B614" t="str">
            <v>PAL</v>
          </cell>
          <cell r="C614">
            <v>80</v>
          </cell>
          <cell r="D614">
            <v>1</v>
          </cell>
        </row>
        <row r="615">
          <cell r="A615">
            <v>100977</v>
          </cell>
          <cell r="B615" t="str">
            <v>PAL</v>
          </cell>
          <cell r="C615">
            <v>80</v>
          </cell>
          <cell r="D615">
            <v>1</v>
          </cell>
        </row>
        <row r="616">
          <cell r="A616">
            <v>100978</v>
          </cell>
          <cell r="B616" t="str">
            <v>PAL</v>
          </cell>
          <cell r="C616">
            <v>70</v>
          </cell>
          <cell r="D616">
            <v>1</v>
          </cell>
        </row>
        <row r="617">
          <cell r="A617">
            <v>100979</v>
          </cell>
          <cell r="B617" t="str">
            <v>PAL</v>
          </cell>
          <cell r="C617">
            <v>70</v>
          </cell>
          <cell r="D617">
            <v>1</v>
          </cell>
        </row>
        <row r="618">
          <cell r="A618">
            <v>100981</v>
          </cell>
          <cell r="B618" t="str">
            <v>PAL</v>
          </cell>
          <cell r="C618">
            <v>80</v>
          </cell>
          <cell r="D618">
            <v>1</v>
          </cell>
        </row>
        <row r="619">
          <cell r="A619">
            <v>100983</v>
          </cell>
          <cell r="B619" t="str">
            <v>PAL</v>
          </cell>
          <cell r="C619">
            <v>80</v>
          </cell>
          <cell r="D619">
            <v>1</v>
          </cell>
        </row>
        <row r="620">
          <cell r="A620">
            <v>100990</v>
          </cell>
          <cell r="B620" t="str">
            <v>PAL</v>
          </cell>
          <cell r="C620">
            <v>54</v>
          </cell>
          <cell r="D620">
            <v>1</v>
          </cell>
        </row>
        <row r="621">
          <cell r="A621">
            <v>100992</v>
          </cell>
          <cell r="B621" t="str">
            <v>PAL</v>
          </cell>
          <cell r="C621">
            <v>70</v>
          </cell>
          <cell r="D621">
            <v>1</v>
          </cell>
        </row>
        <row r="622">
          <cell r="A622">
            <v>100994</v>
          </cell>
          <cell r="B622" t="str">
            <v>PAL</v>
          </cell>
          <cell r="C622">
            <v>70</v>
          </cell>
          <cell r="D622">
            <v>1</v>
          </cell>
        </row>
        <row r="623">
          <cell r="A623">
            <v>100995</v>
          </cell>
          <cell r="B623" t="str">
            <v>PAL</v>
          </cell>
          <cell r="C623">
            <v>70</v>
          </cell>
          <cell r="D623">
            <v>1</v>
          </cell>
        </row>
        <row r="624">
          <cell r="A624">
            <v>100997</v>
          </cell>
          <cell r="B624" t="str">
            <v>PAL</v>
          </cell>
          <cell r="C624">
            <v>60</v>
          </cell>
          <cell r="D624">
            <v>1</v>
          </cell>
        </row>
        <row r="625">
          <cell r="A625">
            <v>100998</v>
          </cell>
          <cell r="B625" t="str">
            <v>PAL</v>
          </cell>
          <cell r="C625">
            <v>60</v>
          </cell>
          <cell r="D625">
            <v>1</v>
          </cell>
        </row>
        <row r="626">
          <cell r="A626">
            <v>100999</v>
          </cell>
          <cell r="B626" t="str">
            <v>PAL</v>
          </cell>
          <cell r="C626">
            <v>60</v>
          </cell>
          <cell r="D626">
            <v>1</v>
          </cell>
        </row>
        <row r="627">
          <cell r="A627">
            <v>101000</v>
          </cell>
          <cell r="B627" t="str">
            <v>PAL</v>
          </cell>
          <cell r="C627">
            <v>60</v>
          </cell>
          <cell r="D627">
            <v>1</v>
          </cell>
        </row>
        <row r="628">
          <cell r="A628">
            <v>101001</v>
          </cell>
          <cell r="B628" t="str">
            <v>PAL</v>
          </cell>
          <cell r="C628">
            <v>60</v>
          </cell>
          <cell r="D628">
            <v>1</v>
          </cell>
        </row>
        <row r="629">
          <cell r="A629">
            <v>101002</v>
          </cell>
          <cell r="B629" t="str">
            <v>PAL</v>
          </cell>
          <cell r="C629">
            <v>60</v>
          </cell>
          <cell r="D629">
            <v>1</v>
          </cell>
        </row>
        <row r="630">
          <cell r="A630">
            <v>101003</v>
          </cell>
          <cell r="B630" t="str">
            <v>PAL</v>
          </cell>
          <cell r="C630">
            <v>60</v>
          </cell>
          <cell r="D630">
            <v>1</v>
          </cell>
        </row>
        <row r="631">
          <cell r="A631">
            <v>101004</v>
          </cell>
          <cell r="B631" t="str">
            <v>PAL</v>
          </cell>
          <cell r="C631">
            <v>60</v>
          </cell>
          <cell r="D631">
            <v>1</v>
          </cell>
        </row>
        <row r="632">
          <cell r="A632">
            <v>101006</v>
          </cell>
          <cell r="B632" t="str">
            <v>PAL</v>
          </cell>
          <cell r="C632">
            <v>60</v>
          </cell>
          <cell r="D632">
            <v>1</v>
          </cell>
        </row>
        <row r="633">
          <cell r="A633">
            <v>101007</v>
          </cell>
          <cell r="B633" t="str">
            <v>PAL</v>
          </cell>
          <cell r="C633">
            <v>60</v>
          </cell>
          <cell r="D633">
            <v>1</v>
          </cell>
        </row>
        <row r="634">
          <cell r="A634">
            <v>101009</v>
          </cell>
          <cell r="B634" t="str">
            <v>PAL</v>
          </cell>
          <cell r="C634">
            <v>72</v>
          </cell>
          <cell r="D634">
            <v>1</v>
          </cell>
        </row>
        <row r="635">
          <cell r="A635">
            <v>101010</v>
          </cell>
          <cell r="B635" t="str">
            <v>PAL</v>
          </cell>
          <cell r="C635">
            <v>60</v>
          </cell>
          <cell r="D635">
            <v>1</v>
          </cell>
        </row>
        <row r="636">
          <cell r="A636">
            <v>101015</v>
          </cell>
          <cell r="B636" t="str">
            <v>PAL</v>
          </cell>
          <cell r="C636">
            <v>80</v>
          </cell>
          <cell r="D636">
            <v>1</v>
          </cell>
        </row>
        <row r="637">
          <cell r="A637">
            <v>101022</v>
          </cell>
          <cell r="B637" t="str">
            <v>PAL</v>
          </cell>
          <cell r="C637">
            <v>70</v>
          </cell>
          <cell r="D637">
            <v>1</v>
          </cell>
        </row>
        <row r="638">
          <cell r="A638">
            <v>101023</v>
          </cell>
          <cell r="B638" t="str">
            <v>PAL</v>
          </cell>
          <cell r="C638">
            <v>70</v>
          </cell>
          <cell r="D638">
            <v>1</v>
          </cell>
        </row>
        <row r="639">
          <cell r="A639">
            <v>101029</v>
          </cell>
          <cell r="B639" t="str">
            <v>PAL</v>
          </cell>
          <cell r="C639">
            <v>70</v>
          </cell>
          <cell r="D639">
            <v>1</v>
          </cell>
        </row>
        <row r="640">
          <cell r="A640">
            <v>101032</v>
          </cell>
          <cell r="B640" t="str">
            <v>PAL</v>
          </cell>
          <cell r="C640">
            <v>8</v>
          </cell>
          <cell r="D640">
            <v>1</v>
          </cell>
        </row>
        <row r="641">
          <cell r="A641">
            <v>101033</v>
          </cell>
          <cell r="B641" t="str">
            <v>PAL</v>
          </cell>
          <cell r="C641">
            <v>8</v>
          </cell>
          <cell r="D641">
            <v>1</v>
          </cell>
        </row>
        <row r="642">
          <cell r="A642">
            <v>101044</v>
          </cell>
          <cell r="B642" t="str">
            <v>PAL</v>
          </cell>
          <cell r="C642">
            <v>6</v>
          </cell>
          <cell r="D642">
            <v>1</v>
          </cell>
        </row>
        <row r="643">
          <cell r="A643">
            <v>101045</v>
          </cell>
          <cell r="B643" t="str">
            <v>PAL</v>
          </cell>
          <cell r="C643">
            <v>6</v>
          </cell>
          <cell r="D643">
            <v>1</v>
          </cell>
        </row>
        <row r="644">
          <cell r="A644">
            <v>101058</v>
          </cell>
          <cell r="B644" t="str">
            <v>PAL</v>
          </cell>
          <cell r="C644">
            <v>6</v>
          </cell>
          <cell r="D644">
            <v>1</v>
          </cell>
        </row>
        <row r="645">
          <cell r="A645">
            <v>101059</v>
          </cell>
          <cell r="B645" t="str">
            <v>PAL</v>
          </cell>
          <cell r="C645">
            <v>6</v>
          </cell>
          <cell r="D645">
            <v>1</v>
          </cell>
        </row>
        <row r="646">
          <cell r="A646">
            <v>101060</v>
          </cell>
          <cell r="B646" t="str">
            <v>PAL</v>
          </cell>
          <cell r="C646">
            <v>80</v>
          </cell>
          <cell r="D646">
            <v>1</v>
          </cell>
        </row>
        <row r="647">
          <cell r="A647">
            <v>101082</v>
          </cell>
          <cell r="B647" t="str">
            <v>PAL</v>
          </cell>
          <cell r="C647">
            <v>6</v>
          </cell>
          <cell r="D647">
            <v>1</v>
          </cell>
        </row>
        <row r="648">
          <cell r="A648">
            <v>101087</v>
          </cell>
          <cell r="B648" t="str">
            <v>PAL</v>
          </cell>
          <cell r="C648">
            <v>6</v>
          </cell>
          <cell r="D648">
            <v>1</v>
          </cell>
        </row>
        <row r="649">
          <cell r="A649">
            <v>101089</v>
          </cell>
          <cell r="B649" t="str">
            <v>PAL</v>
          </cell>
          <cell r="C649">
            <v>6</v>
          </cell>
          <cell r="D649">
            <v>1</v>
          </cell>
        </row>
        <row r="650">
          <cell r="A650">
            <v>101090</v>
          </cell>
          <cell r="B650" t="str">
            <v>PAL</v>
          </cell>
          <cell r="C650">
            <v>84</v>
          </cell>
          <cell r="D650">
            <v>1</v>
          </cell>
        </row>
        <row r="651">
          <cell r="A651">
            <v>101091</v>
          </cell>
          <cell r="B651" t="str">
            <v>PAL</v>
          </cell>
          <cell r="C651">
            <v>84</v>
          </cell>
          <cell r="D651">
            <v>1</v>
          </cell>
        </row>
        <row r="652">
          <cell r="A652">
            <v>101092</v>
          </cell>
          <cell r="B652" t="str">
            <v>PAL</v>
          </cell>
          <cell r="C652">
            <v>84</v>
          </cell>
          <cell r="D652">
            <v>1</v>
          </cell>
        </row>
        <row r="653">
          <cell r="A653">
            <v>101097</v>
          </cell>
          <cell r="B653" t="str">
            <v>PAL</v>
          </cell>
          <cell r="C653">
            <v>80</v>
          </cell>
          <cell r="D653">
            <v>1</v>
          </cell>
        </row>
        <row r="654">
          <cell r="A654">
            <v>101098</v>
          </cell>
          <cell r="B654" t="str">
            <v>PAL</v>
          </cell>
          <cell r="C654">
            <v>60</v>
          </cell>
          <cell r="D654">
            <v>1</v>
          </cell>
        </row>
        <row r="655">
          <cell r="A655">
            <v>101100</v>
          </cell>
          <cell r="B655" t="str">
            <v>PAL</v>
          </cell>
          <cell r="C655">
            <v>60</v>
          </cell>
          <cell r="D655">
            <v>1</v>
          </cell>
        </row>
        <row r="656">
          <cell r="A656">
            <v>101102</v>
          </cell>
          <cell r="B656" t="str">
            <v>PAL</v>
          </cell>
          <cell r="C656">
            <v>60</v>
          </cell>
          <cell r="D656">
            <v>1</v>
          </cell>
        </row>
        <row r="657">
          <cell r="A657">
            <v>101103</v>
          </cell>
          <cell r="B657" t="str">
            <v>PAL</v>
          </cell>
          <cell r="C657">
            <v>60</v>
          </cell>
          <cell r="D657">
            <v>1</v>
          </cell>
        </row>
        <row r="658">
          <cell r="A658">
            <v>101105</v>
          </cell>
          <cell r="B658" t="str">
            <v>PAL</v>
          </cell>
          <cell r="C658">
            <v>72</v>
          </cell>
          <cell r="D658">
            <v>1</v>
          </cell>
        </row>
        <row r="659">
          <cell r="A659">
            <v>101106</v>
          </cell>
          <cell r="B659" t="str">
            <v>PAL</v>
          </cell>
          <cell r="C659">
            <v>60</v>
          </cell>
          <cell r="D659">
            <v>1</v>
          </cell>
        </row>
        <row r="660">
          <cell r="A660">
            <v>101107</v>
          </cell>
          <cell r="B660" t="str">
            <v>PAL</v>
          </cell>
          <cell r="C660">
            <v>60</v>
          </cell>
          <cell r="D660">
            <v>1</v>
          </cell>
        </row>
        <row r="661">
          <cell r="A661">
            <v>101113</v>
          </cell>
          <cell r="B661" t="str">
            <v>PAL</v>
          </cell>
          <cell r="C661">
            <v>80</v>
          </cell>
          <cell r="D661">
            <v>1</v>
          </cell>
        </row>
        <row r="662">
          <cell r="A662">
            <v>101116</v>
          </cell>
          <cell r="B662" t="str">
            <v>PAL</v>
          </cell>
          <cell r="C662">
            <v>90</v>
          </cell>
          <cell r="D662">
            <v>1</v>
          </cell>
        </row>
        <row r="663">
          <cell r="A663">
            <v>101119</v>
          </cell>
          <cell r="B663" t="str">
            <v>PAL</v>
          </cell>
          <cell r="C663">
            <v>80</v>
          </cell>
          <cell r="D663">
            <v>1</v>
          </cell>
        </row>
        <row r="664">
          <cell r="A664">
            <v>101121</v>
          </cell>
          <cell r="B664" t="str">
            <v>PAL</v>
          </cell>
          <cell r="C664">
            <v>80</v>
          </cell>
          <cell r="D664">
            <v>1</v>
          </cell>
        </row>
        <row r="665">
          <cell r="A665">
            <v>101123</v>
          </cell>
          <cell r="B665" t="str">
            <v>PAL</v>
          </cell>
          <cell r="C665">
            <v>80</v>
          </cell>
          <cell r="D665">
            <v>1</v>
          </cell>
        </row>
        <row r="666">
          <cell r="A666">
            <v>101124</v>
          </cell>
          <cell r="B666" t="str">
            <v>PAL</v>
          </cell>
          <cell r="C666">
            <v>80</v>
          </cell>
          <cell r="D666">
            <v>1</v>
          </cell>
        </row>
        <row r="667">
          <cell r="A667">
            <v>101129</v>
          </cell>
          <cell r="B667" t="str">
            <v>PAL</v>
          </cell>
          <cell r="C667">
            <v>80</v>
          </cell>
          <cell r="D667">
            <v>1</v>
          </cell>
        </row>
        <row r="668">
          <cell r="A668">
            <v>101132</v>
          </cell>
          <cell r="B668" t="str">
            <v>PAL</v>
          </cell>
          <cell r="C668">
            <v>80</v>
          </cell>
          <cell r="D668">
            <v>1</v>
          </cell>
        </row>
        <row r="669">
          <cell r="A669">
            <v>101136</v>
          </cell>
          <cell r="B669" t="str">
            <v>PAL</v>
          </cell>
          <cell r="C669">
            <v>99</v>
          </cell>
          <cell r="D669">
            <v>1</v>
          </cell>
        </row>
        <row r="670">
          <cell r="A670">
            <v>101137</v>
          </cell>
          <cell r="B670" t="str">
            <v>PAL</v>
          </cell>
          <cell r="C670">
            <v>72</v>
          </cell>
          <cell r="D670">
            <v>1</v>
          </cell>
        </row>
        <row r="671">
          <cell r="A671">
            <v>101138</v>
          </cell>
          <cell r="B671" t="str">
            <v>PAL</v>
          </cell>
          <cell r="C671">
            <v>99</v>
          </cell>
          <cell r="D671">
            <v>1</v>
          </cell>
        </row>
        <row r="672">
          <cell r="A672">
            <v>101140</v>
          </cell>
          <cell r="B672" t="str">
            <v>PAL</v>
          </cell>
          <cell r="C672">
            <v>99</v>
          </cell>
          <cell r="D672">
            <v>1</v>
          </cell>
        </row>
        <row r="673">
          <cell r="A673">
            <v>101141</v>
          </cell>
          <cell r="B673" t="str">
            <v>PAL</v>
          </cell>
          <cell r="C673">
            <v>126</v>
          </cell>
          <cell r="D673">
            <v>1</v>
          </cell>
        </row>
        <row r="674">
          <cell r="A674">
            <v>101142</v>
          </cell>
          <cell r="B674" t="str">
            <v>PAL</v>
          </cell>
          <cell r="C674">
            <v>126</v>
          </cell>
          <cell r="D674">
            <v>1</v>
          </cell>
        </row>
        <row r="675">
          <cell r="A675">
            <v>101143</v>
          </cell>
          <cell r="B675" t="str">
            <v>PAL</v>
          </cell>
          <cell r="C675">
            <v>99</v>
          </cell>
          <cell r="D675">
            <v>1</v>
          </cell>
        </row>
        <row r="676">
          <cell r="A676">
            <v>101144</v>
          </cell>
          <cell r="B676" t="str">
            <v>PAL</v>
          </cell>
          <cell r="C676">
            <v>126</v>
          </cell>
          <cell r="D676">
            <v>1</v>
          </cell>
        </row>
        <row r="677">
          <cell r="A677">
            <v>101145</v>
          </cell>
          <cell r="B677" t="str">
            <v>PAL</v>
          </cell>
          <cell r="C677">
            <v>99</v>
          </cell>
          <cell r="D677">
            <v>1</v>
          </cell>
        </row>
        <row r="678">
          <cell r="A678">
            <v>101147</v>
          </cell>
          <cell r="B678" t="str">
            <v>PAL</v>
          </cell>
          <cell r="C678">
            <v>6</v>
          </cell>
          <cell r="D678">
            <v>1</v>
          </cell>
        </row>
        <row r="679">
          <cell r="A679">
            <v>101149</v>
          </cell>
          <cell r="B679" t="str">
            <v>PAL</v>
          </cell>
          <cell r="C679">
            <v>80</v>
          </cell>
          <cell r="D679">
            <v>1</v>
          </cell>
        </row>
        <row r="680">
          <cell r="A680">
            <v>101150</v>
          </cell>
          <cell r="B680" t="str">
            <v>PAL</v>
          </cell>
          <cell r="C680">
            <v>84</v>
          </cell>
          <cell r="D680">
            <v>1</v>
          </cell>
        </row>
        <row r="681">
          <cell r="A681">
            <v>101153</v>
          </cell>
          <cell r="B681" t="str">
            <v>PAL</v>
          </cell>
          <cell r="C681">
            <v>90</v>
          </cell>
          <cell r="D681">
            <v>1</v>
          </cell>
        </row>
        <row r="682">
          <cell r="A682">
            <v>101168</v>
          </cell>
          <cell r="B682" t="str">
            <v>PAL</v>
          </cell>
          <cell r="C682">
            <v>70</v>
          </cell>
          <cell r="D682">
            <v>1</v>
          </cell>
        </row>
        <row r="683">
          <cell r="A683">
            <v>101169</v>
          </cell>
          <cell r="B683" t="str">
            <v>PAL</v>
          </cell>
          <cell r="C683">
            <v>70</v>
          </cell>
          <cell r="D683">
            <v>1</v>
          </cell>
        </row>
        <row r="684">
          <cell r="A684">
            <v>101170</v>
          </cell>
          <cell r="B684" t="str">
            <v>PAL</v>
          </cell>
          <cell r="C684">
            <v>90</v>
          </cell>
          <cell r="D684">
            <v>1</v>
          </cell>
        </row>
        <row r="685">
          <cell r="A685">
            <v>101171</v>
          </cell>
          <cell r="B685" t="str">
            <v>PAL</v>
          </cell>
          <cell r="C685">
            <v>90</v>
          </cell>
          <cell r="D685">
            <v>1</v>
          </cell>
        </row>
        <row r="686">
          <cell r="A686">
            <v>101182</v>
          </cell>
          <cell r="B686" t="str">
            <v>PAL</v>
          </cell>
          <cell r="C686">
            <v>70</v>
          </cell>
          <cell r="D686">
            <v>1</v>
          </cell>
        </row>
        <row r="687">
          <cell r="A687">
            <v>101188</v>
          </cell>
          <cell r="B687" t="str">
            <v>PAL</v>
          </cell>
          <cell r="C687">
            <v>6</v>
          </cell>
          <cell r="D687">
            <v>1</v>
          </cell>
        </row>
        <row r="688">
          <cell r="A688">
            <v>101190</v>
          </cell>
          <cell r="B688" t="str">
            <v>PAL</v>
          </cell>
          <cell r="C688">
            <v>54</v>
          </cell>
          <cell r="D688">
            <v>1</v>
          </cell>
        </row>
        <row r="689">
          <cell r="A689">
            <v>101191</v>
          </cell>
          <cell r="B689" t="str">
            <v>PAL</v>
          </cell>
          <cell r="C689">
            <v>54</v>
          </cell>
          <cell r="D689">
            <v>1</v>
          </cell>
        </row>
        <row r="690">
          <cell r="A690">
            <v>101192</v>
          </cell>
          <cell r="B690" t="str">
            <v>PAL</v>
          </cell>
          <cell r="C690">
            <v>54</v>
          </cell>
          <cell r="D690">
            <v>1</v>
          </cell>
        </row>
        <row r="691">
          <cell r="A691">
            <v>101194</v>
          </cell>
          <cell r="B691" t="str">
            <v>PAL</v>
          </cell>
          <cell r="C691">
            <v>72</v>
          </cell>
          <cell r="D691">
            <v>1</v>
          </cell>
        </row>
        <row r="692">
          <cell r="A692">
            <v>101197</v>
          </cell>
          <cell r="B692" t="str">
            <v>PAL</v>
          </cell>
          <cell r="C692">
            <v>80</v>
          </cell>
          <cell r="D692">
            <v>1</v>
          </cell>
        </row>
        <row r="693">
          <cell r="A693">
            <v>101201</v>
          </cell>
          <cell r="B693" t="str">
            <v>PAL</v>
          </cell>
          <cell r="C693">
            <v>100</v>
          </cell>
          <cell r="D693">
            <v>1</v>
          </cell>
        </row>
        <row r="694">
          <cell r="A694">
            <v>101202</v>
          </cell>
          <cell r="B694" t="str">
            <v>PAL</v>
          </cell>
          <cell r="C694">
            <v>100</v>
          </cell>
          <cell r="D694">
            <v>1</v>
          </cell>
        </row>
        <row r="695">
          <cell r="A695">
            <v>101207</v>
          </cell>
          <cell r="B695" t="str">
            <v>PAL</v>
          </cell>
          <cell r="C695">
            <v>70</v>
          </cell>
          <cell r="D695">
            <v>1</v>
          </cell>
        </row>
        <row r="696">
          <cell r="A696">
            <v>101227</v>
          </cell>
          <cell r="B696" t="str">
            <v>PAL</v>
          </cell>
          <cell r="C696">
            <v>126</v>
          </cell>
          <cell r="D696">
            <v>1</v>
          </cell>
        </row>
        <row r="697">
          <cell r="A697">
            <v>101228</v>
          </cell>
          <cell r="B697" t="str">
            <v>PAL</v>
          </cell>
          <cell r="C697">
            <v>126</v>
          </cell>
          <cell r="D697">
            <v>1</v>
          </cell>
        </row>
        <row r="698">
          <cell r="A698">
            <v>101229</v>
          </cell>
          <cell r="B698" t="str">
            <v>PAL</v>
          </cell>
          <cell r="C698">
            <v>80</v>
          </cell>
          <cell r="D698">
            <v>1</v>
          </cell>
        </row>
        <row r="699">
          <cell r="A699">
            <v>101233</v>
          </cell>
          <cell r="B699" t="str">
            <v>PAL</v>
          </cell>
          <cell r="C699">
            <v>54</v>
          </cell>
          <cell r="D699">
            <v>1</v>
          </cell>
        </row>
        <row r="700">
          <cell r="A700">
            <v>101234</v>
          </cell>
          <cell r="B700" t="str">
            <v>PAL</v>
          </cell>
          <cell r="C700">
            <v>54</v>
          </cell>
          <cell r="D700">
            <v>1</v>
          </cell>
        </row>
        <row r="701">
          <cell r="A701">
            <v>101634</v>
          </cell>
          <cell r="B701" t="str">
            <v>PAL</v>
          </cell>
          <cell r="C701">
            <v>960</v>
          </cell>
          <cell r="D701">
            <v>1</v>
          </cell>
        </row>
        <row r="702">
          <cell r="A702">
            <v>101720</v>
          </cell>
          <cell r="B702" t="str">
            <v>PAL</v>
          </cell>
          <cell r="C702">
            <v>960</v>
          </cell>
          <cell r="D702">
            <v>1</v>
          </cell>
        </row>
        <row r="703">
          <cell r="A703">
            <v>101728</v>
          </cell>
          <cell r="B703" t="str">
            <v>PAL</v>
          </cell>
          <cell r="C703">
            <v>960</v>
          </cell>
          <cell r="D703">
            <v>1</v>
          </cell>
        </row>
        <row r="704">
          <cell r="A704">
            <v>101788</v>
          </cell>
          <cell r="B704" t="str">
            <v>PAL</v>
          </cell>
          <cell r="C704">
            <v>960</v>
          </cell>
          <cell r="D704">
            <v>1</v>
          </cell>
        </row>
        <row r="705">
          <cell r="A705">
            <v>101789</v>
          </cell>
          <cell r="B705" t="str">
            <v>PAL</v>
          </cell>
          <cell r="C705">
            <v>960</v>
          </cell>
          <cell r="D705">
            <v>1</v>
          </cell>
        </row>
        <row r="706">
          <cell r="A706">
            <v>101945</v>
          </cell>
          <cell r="B706" t="str">
            <v>PAL</v>
          </cell>
          <cell r="C706">
            <v>960</v>
          </cell>
          <cell r="D706">
            <v>1</v>
          </cell>
        </row>
        <row r="707">
          <cell r="A707">
            <v>101954</v>
          </cell>
          <cell r="B707" t="str">
            <v>PAL</v>
          </cell>
          <cell r="C707">
            <v>960</v>
          </cell>
          <cell r="D707">
            <v>1</v>
          </cell>
        </row>
        <row r="708">
          <cell r="A708">
            <v>101955</v>
          </cell>
          <cell r="B708" t="str">
            <v>PAL</v>
          </cell>
          <cell r="C708">
            <v>960</v>
          </cell>
          <cell r="D708">
            <v>1</v>
          </cell>
        </row>
        <row r="709">
          <cell r="A709">
            <v>101962</v>
          </cell>
          <cell r="B709" t="str">
            <v>PAL</v>
          </cell>
          <cell r="C709">
            <v>960</v>
          </cell>
          <cell r="D709">
            <v>1</v>
          </cell>
        </row>
        <row r="710">
          <cell r="A710">
            <v>101995</v>
          </cell>
          <cell r="B710" t="str">
            <v>PAL</v>
          </cell>
          <cell r="C710">
            <v>960</v>
          </cell>
          <cell r="D710">
            <v>1</v>
          </cell>
        </row>
        <row r="711">
          <cell r="A711">
            <v>102003</v>
          </cell>
          <cell r="B711" t="str">
            <v>PAL</v>
          </cell>
          <cell r="C711">
            <v>960</v>
          </cell>
          <cell r="D711">
            <v>1</v>
          </cell>
        </row>
        <row r="712">
          <cell r="A712">
            <v>102029</v>
          </cell>
          <cell r="B712" t="str">
            <v>PAL</v>
          </cell>
          <cell r="C712">
            <v>960</v>
          </cell>
          <cell r="D712">
            <v>1</v>
          </cell>
        </row>
        <row r="713">
          <cell r="A713">
            <v>102116</v>
          </cell>
          <cell r="B713" t="str">
            <v>PAL</v>
          </cell>
          <cell r="C713">
            <v>80</v>
          </cell>
          <cell r="D713">
            <v>1</v>
          </cell>
        </row>
        <row r="714">
          <cell r="A714">
            <v>102119</v>
          </cell>
          <cell r="B714" t="str">
            <v>PAL</v>
          </cell>
          <cell r="C714">
            <v>80</v>
          </cell>
          <cell r="D714">
            <v>1</v>
          </cell>
        </row>
        <row r="715">
          <cell r="A715">
            <v>102123</v>
          </cell>
          <cell r="B715" t="str">
            <v>PAL</v>
          </cell>
          <cell r="C715">
            <v>44</v>
          </cell>
          <cell r="D715">
            <v>1</v>
          </cell>
        </row>
        <row r="716">
          <cell r="A716">
            <v>102124</v>
          </cell>
          <cell r="B716" t="str">
            <v>PAL</v>
          </cell>
          <cell r="C716">
            <v>72</v>
          </cell>
          <cell r="D716">
            <v>1</v>
          </cell>
        </row>
        <row r="717">
          <cell r="A717">
            <v>102125</v>
          </cell>
          <cell r="B717" t="str">
            <v>PAL</v>
          </cell>
          <cell r="C717">
            <v>80</v>
          </cell>
          <cell r="D717">
            <v>1</v>
          </cell>
        </row>
        <row r="718">
          <cell r="A718">
            <v>102126</v>
          </cell>
          <cell r="B718" t="str">
            <v>PAL</v>
          </cell>
          <cell r="C718">
            <v>90</v>
          </cell>
          <cell r="D718">
            <v>1</v>
          </cell>
        </row>
        <row r="719">
          <cell r="A719">
            <v>102127</v>
          </cell>
          <cell r="B719" t="str">
            <v>PAL</v>
          </cell>
          <cell r="C719">
            <v>80</v>
          </cell>
          <cell r="D719">
            <v>1</v>
          </cell>
        </row>
        <row r="720">
          <cell r="A720">
            <v>102128</v>
          </cell>
          <cell r="B720" t="str">
            <v>PAL</v>
          </cell>
          <cell r="C720">
            <v>80</v>
          </cell>
          <cell r="D720">
            <v>1</v>
          </cell>
        </row>
        <row r="721">
          <cell r="A721">
            <v>102129</v>
          </cell>
          <cell r="B721" t="str">
            <v>PAL</v>
          </cell>
          <cell r="C721">
            <v>72</v>
          </cell>
          <cell r="D721">
            <v>1</v>
          </cell>
        </row>
        <row r="722">
          <cell r="A722">
            <v>102130</v>
          </cell>
          <cell r="B722" t="str">
            <v>PAL</v>
          </cell>
          <cell r="C722">
            <v>44</v>
          </cell>
          <cell r="D722">
            <v>1</v>
          </cell>
        </row>
        <row r="723">
          <cell r="A723">
            <v>102132</v>
          </cell>
          <cell r="B723" t="str">
            <v>PAL</v>
          </cell>
          <cell r="C723">
            <v>72</v>
          </cell>
          <cell r="D723">
            <v>1</v>
          </cell>
        </row>
        <row r="724">
          <cell r="A724">
            <v>102133</v>
          </cell>
          <cell r="B724" t="str">
            <v>PAL</v>
          </cell>
          <cell r="C724">
            <v>128</v>
          </cell>
          <cell r="D724">
            <v>1</v>
          </cell>
        </row>
        <row r="725">
          <cell r="A725">
            <v>102134</v>
          </cell>
          <cell r="B725" t="str">
            <v>PAL</v>
          </cell>
          <cell r="C725">
            <v>840</v>
          </cell>
          <cell r="D725">
            <v>1</v>
          </cell>
        </row>
        <row r="726">
          <cell r="A726">
            <v>102135</v>
          </cell>
          <cell r="B726" t="str">
            <v>PAL</v>
          </cell>
          <cell r="C726">
            <v>2688</v>
          </cell>
          <cell r="D726">
            <v>1</v>
          </cell>
        </row>
        <row r="727">
          <cell r="A727">
            <v>102136</v>
          </cell>
          <cell r="B727" t="str">
            <v>PAL</v>
          </cell>
          <cell r="C727">
            <v>72</v>
          </cell>
          <cell r="D727">
            <v>1</v>
          </cell>
        </row>
        <row r="728">
          <cell r="A728">
            <v>102137</v>
          </cell>
          <cell r="B728" t="str">
            <v>PAL</v>
          </cell>
          <cell r="C728">
            <v>80</v>
          </cell>
          <cell r="D728">
            <v>1</v>
          </cell>
        </row>
        <row r="729">
          <cell r="A729">
            <v>102138</v>
          </cell>
          <cell r="B729" t="str">
            <v>PAL</v>
          </cell>
          <cell r="C729">
            <v>90</v>
          </cell>
          <cell r="D729">
            <v>1</v>
          </cell>
        </row>
        <row r="730">
          <cell r="A730">
            <v>102139</v>
          </cell>
          <cell r="B730" t="str">
            <v>PAL</v>
          </cell>
          <cell r="C730">
            <v>80</v>
          </cell>
          <cell r="D730">
            <v>1</v>
          </cell>
        </row>
        <row r="731">
          <cell r="A731">
            <v>102140</v>
          </cell>
          <cell r="B731" t="str">
            <v>PAL</v>
          </cell>
          <cell r="C731">
            <v>80</v>
          </cell>
          <cell r="D731">
            <v>1</v>
          </cell>
        </row>
        <row r="732">
          <cell r="A732">
            <v>102141</v>
          </cell>
          <cell r="B732" t="str">
            <v>PAL</v>
          </cell>
          <cell r="C732">
            <v>80</v>
          </cell>
          <cell r="D732">
            <v>1</v>
          </cell>
        </row>
        <row r="733">
          <cell r="A733">
            <v>102142</v>
          </cell>
          <cell r="B733" t="str">
            <v>PAL</v>
          </cell>
          <cell r="C733">
            <v>70</v>
          </cell>
          <cell r="D733">
            <v>1</v>
          </cell>
        </row>
        <row r="734">
          <cell r="A734">
            <v>102143</v>
          </cell>
          <cell r="B734" t="str">
            <v>PAL</v>
          </cell>
          <cell r="C734">
            <v>120</v>
          </cell>
          <cell r="D734">
            <v>1</v>
          </cell>
        </row>
        <row r="735">
          <cell r="A735">
            <v>102144</v>
          </cell>
          <cell r="B735" t="str">
            <v>PAL</v>
          </cell>
          <cell r="C735">
            <v>52</v>
          </cell>
          <cell r="D735">
            <v>1</v>
          </cell>
        </row>
        <row r="736">
          <cell r="A736">
            <v>102145</v>
          </cell>
          <cell r="B736" t="str">
            <v>PAL</v>
          </cell>
          <cell r="C736">
            <v>52</v>
          </cell>
          <cell r="D736">
            <v>1</v>
          </cell>
        </row>
        <row r="737">
          <cell r="A737">
            <v>102146</v>
          </cell>
          <cell r="B737" t="str">
            <v>PAL</v>
          </cell>
          <cell r="C737">
            <v>50</v>
          </cell>
          <cell r="D737">
            <v>1</v>
          </cell>
        </row>
        <row r="738">
          <cell r="A738">
            <v>102147</v>
          </cell>
          <cell r="B738" t="str">
            <v>PAL</v>
          </cell>
          <cell r="C738">
            <v>50</v>
          </cell>
          <cell r="D738">
            <v>1</v>
          </cell>
        </row>
        <row r="739">
          <cell r="A739">
            <v>102148</v>
          </cell>
          <cell r="B739" t="str">
            <v>PAL</v>
          </cell>
          <cell r="C739">
            <v>96</v>
          </cell>
          <cell r="D739">
            <v>1</v>
          </cell>
        </row>
        <row r="740">
          <cell r="A740">
            <v>102149</v>
          </cell>
          <cell r="B740" t="str">
            <v>PAL</v>
          </cell>
          <cell r="C740">
            <v>96</v>
          </cell>
          <cell r="D740">
            <v>1</v>
          </cell>
        </row>
        <row r="741">
          <cell r="A741">
            <v>102150</v>
          </cell>
          <cell r="B741" t="str">
            <v>PAL</v>
          </cell>
          <cell r="C741">
            <v>72</v>
          </cell>
          <cell r="D741">
            <v>1</v>
          </cell>
        </row>
        <row r="742">
          <cell r="A742">
            <v>102151</v>
          </cell>
          <cell r="B742" t="str">
            <v>PAL</v>
          </cell>
          <cell r="C742">
            <v>50</v>
          </cell>
          <cell r="D742">
            <v>1</v>
          </cell>
        </row>
        <row r="743">
          <cell r="A743">
            <v>102152</v>
          </cell>
          <cell r="B743" t="str">
            <v>PAL</v>
          </cell>
          <cell r="C743">
            <v>96</v>
          </cell>
          <cell r="D743">
            <v>1</v>
          </cell>
        </row>
        <row r="744">
          <cell r="A744">
            <v>102154</v>
          </cell>
          <cell r="B744" t="str">
            <v>PAL</v>
          </cell>
          <cell r="C744">
            <v>64</v>
          </cell>
          <cell r="D744">
            <v>1</v>
          </cell>
        </row>
        <row r="745">
          <cell r="A745">
            <v>102155</v>
          </cell>
          <cell r="B745" t="str">
            <v>PAL</v>
          </cell>
          <cell r="C745">
            <v>64</v>
          </cell>
          <cell r="D745">
            <v>1</v>
          </cell>
        </row>
        <row r="746">
          <cell r="A746">
            <v>102156</v>
          </cell>
          <cell r="B746" t="str">
            <v>PAL</v>
          </cell>
          <cell r="C746">
            <v>64</v>
          </cell>
          <cell r="D746">
            <v>1</v>
          </cell>
        </row>
        <row r="747">
          <cell r="A747">
            <v>102157</v>
          </cell>
          <cell r="B747" t="str">
            <v>PAL</v>
          </cell>
          <cell r="C747">
            <v>72</v>
          </cell>
          <cell r="D747">
            <v>1</v>
          </cell>
        </row>
        <row r="748">
          <cell r="A748">
            <v>102158</v>
          </cell>
          <cell r="B748" t="str">
            <v>PAL</v>
          </cell>
          <cell r="C748">
            <v>144</v>
          </cell>
          <cell r="D748">
            <v>1</v>
          </cell>
        </row>
        <row r="749">
          <cell r="A749">
            <v>102159</v>
          </cell>
          <cell r="B749" t="str">
            <v>PAL</v>
          </cell>
          <cell r="C749">
            <v>72</v>
          </cell>
          <cell r="D749">
            <v>1</v>
          </cell>
        </row>
        <row r="750">
          <cell r="A750">
            <v>102160</v>
          </cell>
          <cell r="B750" t="str">
            <v>PAL</v>
          </cell>
          <cell r="C750">
            <v>144</v>
          </cell>
          <cell r="D750">
            <v>1</v>
          </cell>
        </row>
        <row r="751">
          <cell r="A751">
            <v>102161</v>
          </cell>
          <cell r="B751" t="str">
            <v>PAL</v>
          </cell>
          <cell r="C751">
            <v>72</v>
          </cell>
          <cell r="D751">
            <v>1</v>
          </cell>
        </row>
        <row r="752">
          <cell r="A752">
            <v>102162</v>
          </cell>
          <cell r="B752" t="str">
            <v>PAL</v>
          </cell>
          <cell r="C752">
            <v>144</v>
          </cell>
          <cell r="D752">
            <v>1</v>
          </cell>
        </row>
        <row r="753">
          <cell r="A753">
            <v>102163</v>
          </cell>
          <cell r="B753" t="str">
            <v>PAL</v>
          </cell>
          <cell r="C753">
            <v>72</v>
          </cell>
          <cell r="D753">
            <v>1</v>
          </cell>
        </row>
        <row r="754">
          <cell r="A754">
            <v>102164</v>
          </cell>
          <cell r="B754" t="str">
            <v>PAL</v>
          </cell>
          <cell r="C754">
            <v>144</v>
          </cell>
          <cell r="D754">
            <v>1</v>
          </cell>
        </row>
        <row r="755">
          <cell r="A755">
            <v>102167</v>
          </cell>
          <cell r="B755" t="str">
            <v>PAL</v>
          </cell>
          <cell r="C755">
            <v>64</v>
          </cell>
          <cell r="D755">
            <v>1</v>
          </cell>
        </row>
        <row r="756">
          <cell r="A756">
            <v>102168</v>
          </cell>
          <cell r="B756" t="str">
            <v>PAL</v>
          </cell>
          <cell r="C756">
            <v>56</v>
          </cell>
          <cell r="D756">
            <v>1</v>
          </cell>
        </row>
        <row r="757">
          <cell r="A757">
            <v>102169</v>
          </cell>
          <cell r="B757" t="str">
            <v>PAL</v>
          </cell>
          <cell r="C757">
            <v>70</v>
          </cell>
          <cell r="D757">
            <v>1</v>
          </cell>
        </row>
        <row r="758">
          <cell r="A758">
            <v>102170</v>
          </cell>
          <cell r="B758" t="str">
            <v>PAL</v>
          </cell>
          <cell r="C758">
            <v>70</v>
          </cell>
          <cell r="D758">
            <v>1</v>
          </cell>
        </row>
        <row r="759">
          <cell r="A759">
            <v>102171</v>
          </cell>
          <cell r="B759" t="str">
            <v>PAL</v>
          </cell>
          <cell r="C759">
            <v>70</v>
          </cell>
          <cell r="D759">
            <v>1</v>
          </cell>
        </row>
        <row r="760">
          <cell r="A760">
            <v>102172</v>
          </cell>
          <cell r="B760" t="str">
            <v>PAL</v>
          </cell>
          <cell r="C760">
            <v>72</v>
          </cell>
          <cell r="D760">
            <v>1</v>
          </cell>
        </row>
        <row r="761">
          <cell r="A761">
            <v>102173</v>
          </cell>
          <cell r="B761" t="str">
            <v>PAL</v>
          </cell>
          <cell r="C761">
            <v>72</v>
          </cell>
          <cell r="D761">
            <v>1</v>
          </cell>
        </row>
        <row r="762">
          <cell r="A762">
            <v>102174</v>
          </cell>
          <cell r="B762" t="str">
            <v>PAL</v>
          </cell>
          <cell r="C762">
            <v>52</v>
          </cell>
          <cell r="D762">
            <v>1</v>
          </cell>
        </row>
        <row r="763">
          <cell r="A763">
            <v>102175</v>
          </cell>
          <cell r="B763" t="str">
            <v>PAL</v>
          </cell>
          <cell r="C763">
            <v>50</v>
          </cell>
          <cell r="D763">
            <v>1</v>
          </cell>
        </row>
        <row r="764">
          <cell r="A764">
            <v>102176</v>
          </cell>
          <cell r="B764" t="str">
            <v>PAL</v>
          </cell>
          <cell r="C764">
            <v>120</v>
          </cell>
          <cell r="D764">
            <v>1</v>
          </cell>
        </row>
        <row r="765">
          <cell r="A765">
            <v>102177</v>
          </cell>
          <cell r="B765" t="str">
            <v>PAL</v>
          </cell>
          <cell r="C765">
            <v>70</v>
          </cell>
          <cell r="D765">
            <v>1</v>
          </cell>
        </row>
        <row r="766">
          <cell r="A766">
            <v>102178</v>
          </cell>
          <cell r="B766" t="str">
            <v>PAL</v>
          </cell>
          <cell r="C766">
            <v>120</v>
          </cell>
          <cell r="D766">
            <v>1</v>
          </cell>
        </row>
        <row r="767">
          <cell r="A767">
            <v>102179</v>
          </cell>
          <cell r="B767" t="str">
            <v>PAL</v>
          </cell>
          <cell r="C767">
            <v>70</v>
          </cell>
          <cell r="D767">
            <v>1</v>
          </cell>
        </row>
        <row r="768">
          <cell r="A768">
            <v>102180</v>
          </cell>
          <cell r="B768" t="str">
            <v>PAL</v>
          </cell>
          <cell r="C768">
            <v>52</v>
          </cell>
          <cell r="D768">
            <v>1</v>
          </cell>
        </row>
        <row r="769">
          <cell r="A769">
            <v>102181</v>
          </cell>
          <cell r="B769" t="str">
            <v>PAL</v>
          </cell>
          <cell r="C769">
            <v>50</v>
          </cell>
          <cell r="D769">
            <v>1</v>
          </cell>
        </row>
        <row r="770">
          <cell r="A770">
            <v>102182</v>
          </cell>
          <cell r="B770" t="str">
            <v>PAL</v>
          </cell>
          <cell r="C770">
            <v>120</v>
          </cell>
          <cell r="D770">
            <v>1</v>
          </cell>
        </row>
        <row r="771">
          <cell r="A771">
            <v>102183</v>
          </cell>
          <cell r="B771" t="str">
            <v>PAL</v>
          </cell>
          <cell r="C771">
            <v>120</v>
          </cell>
          <cell r="D771">
            <v>1</v>
          </cell>
        </row>
        <row r="772">
          <cell r="A772">
            <v>102184</v>
          </cell>
          <cell r="B772" t="str">
            <v>PAL</v>
          </cell>
          <cell r="C772">
            <v>50</v>
          </cell>
          <cell r="D772">
            <v>1</v>
          </cell>
        </row>
        <row r="773">
          <cell r="A773">
            <v>102185</v>
          </cell>
          <cell r="B773" t="str">
            <v>PAL</v>
          </cell>
          <cell r="C773">
            <v>60</v>
          </cell>
          <cell r="D773">
            <v>1</v>
          </cell>
        </row>
        <row r="774">
          <cell r="A774">
            <v>102186</v>
          </cell>
          <cell r="B774" t="str">
            <v>PAL</v>
          </cell>
          <cell r="C774">
            <v>50</v>
          </cell>
          <cell r="D774">
            <v>1</v>
          </cell>
        </row>
        <row r="775">
          <cell r="A775">
            <v>102189</v>
          </cell>
          <cell r="B775" t="str">
            <v>PAL</v>
          </cell>
          <cell r="C775">
            <v>56</v>
          </cell>
          <cell r="D775">
            <v>1</v>
          </cell>
        </row>
        <row r="776">
          <cell r="A776">
            <v>102192</v>
          </cell>
          <cell r="B776" t="str">
            <v>PAL</v>
          </cell>
          <cell r="C776">
            <v>66</v>
          </cell>
          <cell r="D776">
            <v>1</v>
          </cell>
        </row>
        <row r="777">
          <cell r="A777">
            <v>102193</v>
          </cell>
          <cell r="B777" t="str">
            <v>PAL</v>
          </cell>
          <cell r="C777">
            <v>108</v>
          </cell>
          <cell r="D777">
            <v>1</v>
          </cell>
        </row>
        <row r="778">
          <cell r="A778">
            <v>102195</v>
          </cell>
          <cell r="B778" t="str">
            <v>PAL</v>
          </cell>
          <cell r="C778">
            <v>56</v>
          </cell>
          <cell r="D778">
            <v>1</v>
          </cell>
        </row>
        <row r="779">
          <cell r="A779">
            <v>102196</v>
          </cell>
          <cell r="B779" t="str">
            <v>PAL</v>
          </cell>
          <cell r="C779">
            <v>56</v>
          </cell>
          <cell r="D779">
            <v>1</v>
          </cell>
        </row>
        <row r="780">
          <cell r="A780">
            <v>102197</v>
          </cell>
          <cell r="B780" t="str">
            <v>PAL</v>
          </cell>
          <cell r="C780">
            <v>56</v>
          </cell>
          <cell r="D780">
            <v>1</v>
          </cell>
        </row>
        <row r="781">
          <cell r="A781">
            <v>102198</v>
          </cell>
          <cell r="B781" t="str">
            <v>PAL</v>
          </cell>
          <cell r="C781">
            <v>56</v>
          </cell>
          <cell r="D781">
            <v>1</v>
          </cell>
        </row>
        <row r="782">
          <cell r="A782">
            <v>102199</v>
          </cell>
          <cell r="B782" t="str">
            <v>PAL</v>
          </cell>
          <cell r="C782">
            <v>96</v>
          </cell>
          <cell r="D782">
            <v>1</v>
          </cell>
        </row>
        <row r="783">
          <cell r="A783">
            <v>102200</v>
          </cell>
          <cell r="B783" t="str">
            <v>PAL</v>
          </cell>
          <cell r="C783">
            <v>56</v>
          </cell>
          <cell r="D783">
            <v>1</v>
          </cell>
        </row>
        <row r="784">
          <cell r="A784">
            <v>102201</v>
          </cell>
          <cell r="B784" t="str">
            <v>PAL</v>
          </cell>
          <cell r="C784">
            <v>96</v>
          </cell>
          <cell r="D784">
            <v>1</v>
          </cell>
        </row>
        <row r="785">
          <cell r="A785">
            <v>102202</v>
          </cell>
          <cell r="B785" t="str">
            <v>PAL</v>
          </cell>
          <cell r="C785">
            <v>56</v>
          </cell>
          <cell r="D785">
            <v>1</v>
          </cell>
        </row>
        <row r="786">
          <cell r="A786">
            <v>102203</v>
          </cell>
          <cell r="B786" t="str">
            <v>PAL</v>
          </cell>
          <cell r="C786">
            <v>70</v>
          </cell>
          <cell r="D786">
            <v>1</v>
          </cell>
        </row>
        <row r="787">
          <cell r="A787">
            <v>102204</v>
          </cell>
          <cell r="B787" t="str">
            <v>PAL</v>
          </cell>
          <cell r="C787">
            <v>96</v>
          </cell>
          <cell r="D787">
            <v>1</v>
          </cell>
        </row>
        <row r="788">
          <cell r="A788">
            <v>102205</v>
          </cell>
          <cell r="B788" t="str">
            <v>PAL</v>
          </cell>
          <cell r="C788">
            <v>56</v>
          </cell>
          <cell r="D788">
            <v>1</v>
          </cell>
        </row>
        <row r="789">
          <cell r="A789">
            <v>102206</v>
          </cell>
          <cell r="B789" t="str">
            <v>PAL</v>
          </cell>
          <cell r="C789">
            <v>96</v>
          </cell>
          <cell r="D789">
            <v>1</v>
          </cell>
        </row>
        <row r="790">
          <cell r="A790">
            <v>102207</v>
          </cell>
          <cell r="B790" t="str">
            <v>PAL</v>
          </cell>
          <cell r="C790">
            <v>56</v>
          </cell>
          <cell r="D790">
            <v>1</v>
          </cell>
        </row>
        <row r="791">
          <cell r="A791">
            <v>102208</v>
          </cell>
          <cell r="B791" t="str">
            <v>PAL</v>
          </cell>
          <cell r="C791">
            <v>96</v>
          </cell>
          <cell r="D791">
            <v>1</v>
          </cell>
        </row>
        <row r="792">
          <cell r="A792">
            <v>102209</v>
          </cell>
          <cell r="B792" t="str">
            <v>PAL</v>
          </cell>
          <cell r="C792">
            <v>56</v>
          </cell>
          <cell r="D792">
            <v>1</v>
          </cell>
        </row>
        <row r="793">
          <cell r="A793">
            <v>102210</v>
          </cell>
          <cell r="B793" t="str">
            <v>PAL</v>
          </cell>
          <cell r="C793">
            <v>96</v>
          </cell>
          <cell r="D793">
            <v>1</v>
          </cell>
        </row>
        <row r="794">
          <cell r="A794">
            <v>102211</v>
          </cell>
          <cell r="B794" t="str">
            <v>PAL</v>
          </cell>
          <cell r="C794">
            <v>56</v>
          </cell>
          <cell r="D794">
            <v>1</v>
          </cell>
        </row>
        <row r="795">
          <cell r="A795">
            <v>102212</v>
          </cell>
          <cell r="B795" t="str">
            <v>PAL</v>
          </cell>
          <cell r="C795">
            <v>56</v>
          </cell>
          <cell r="D795">
            <v>1</v>
          </cell>
        </row>
        <row r="796">
          <cell r="A796">
            <v>102213</v>
          </cell>
          <cell r="B796" t="str">
            <v>PAL</v>
          </cell>
          <cell r="C796">
            <v>70</v>
          </cell>
          <cell r="D796">
            <v>1</v>
          </cell>
        </row>
        <row r="797">
          <cell r="A797">
            <v>102214</v>
          </cell>
          <cell r="B797" t="str">
            <v>PAL</v>
          </cell>
          <cell r="C797">
            <v>96</v>
          </cell>
          <cell r="D797">
            <v>1</v>
          </cell>
        </row>
        <row r="798">
          <cell r="A798">
            <v>102215</v>
          </cell>
          <cell r="B798" t="str">
            <v>PAL</v>
          </cell>
          <cell r="C798">
            <v>50</v>
          </cell>
          <cell r="D798">
            <v>1</v>
          </cell>
        </row>
        <row r="799">
          <cell r="A799">
            <v>102216</v>
          </cell>
          <cell r="B799" t="str">
            <v>PAL</v>
          </cell>
          <cell r="C799">
            <v>60</v>
          </cell>
          <cell r="D799">
            <v>1</v>
          </cell>
        </row>
        <row r="800">
          <cell r="A800">
            <v>102218</v>
          </cell>
          <cell r="B800" t="str">
            <v>PAL</v>
          </cell>
          <cell r="C800">
            <v>120</v>
          </cell>
          <cell r="D800">
            <v>1</v>
          </cell>
        </row>
        <row r="801">
          <cell r="A801">
            <v>102219</v>
          </cell>
          <cell r="B801" t="str">
            <v>PAL</v>
          </cell>
          <cell r="C801">
            <v>52</v>
          </cell>
          <cell r="D801">
            <v>1</v>
          </cell>
        </row>
        <row r="802">
          <cell r="A802">
            <v>102220</v>
          </cell>
          <cell r="B802" t="str">
            <v>PAL</v>
          </cell>
          <cell r="C802">
            <v>52</v>
          </cell>
          <cell r="D802">
            <v>1</v>
          </cell>
        </row>
        <row r="803">
          <cell r="A803">
            <v>102229</v>
          </cell>
          <cell r="B803" t="str">
            <v>PAL</v>
          </cell>
          <cell r="C803">
            <v>60</v>
          </cell>
          <cell r="D803">
            <v>1</v>
          </cell>
        </row>
        <row r="804">
          <cell r="A804">
            <v>102230</v>
          </cell>
          <cell r="B804" t="str">
            <v>PAL</v>
          </cell>
          <cell r="C804">
            <v>80</v>
          </cell>
          <cell r="D804">
            <v>1</v>
          </cell>
        </row>
        <row r="805">
          <cell r="A805">
            <v>102232</v>
          </cell>
          <cell r="B805" t="str">
            <v>PAL</v>
          </cell>
          <cell r="C805">
            <v>84</v>
          </cell>
          <cell r="D805">
            <v>1</v>
          </cell>
        </row>
        <row r="806">
          <cell r="A806">
            <v>102233</v>
          </cell>
          <cell r="B806" t="str">
            <v>PAL</v>
          </cell>
          <cell r="C806">
            <v>84</v>
          </cell>
          <cell r="D806">
            <v>1</v>
          </cell>
        </row>
        <row r="807">
          <cell r="A807">
            <v>102234</v>
          </cell>
          <cell r="B807" t="str">
            <v>PAL</v>
          </cell>
          <cell r="C807">
            <v>70</v>
          </cell>
          <cell r="D807">
            <v>1</v>
          </cell>
        </row>
        <row r="808">
          <cell r="A808">
            <v>102235</v>
          </cell>
          <cell r="B808" t="str">
            <v>PAL</v>
          </cell>
          <cell r="C808">
            <v>84</v>
          </cell>
          <cell r="D808">
            <v>1</v>
          </cell>
        </row>
        <row r="809">
          <cell r="A809">
            <v>102236</v>
          </cell>
          <cell r="B809" t="str">
            <v>PAL</v>
          </cell>
          <cell r="C809">
            <v>72</v>
          </cell>
          <cell r="D809">
            <v>1</v>
          </cell>
        </row>
        <row r="810">
          <cell r="A810">
            <v>102237</v>
          </cell>
          <cell r="B810" t="str">
            <v>PAL</v>
          </cell>
          <cell r="C810">
            <v>120</v>
          </cell>
          <cell r="D810">
            <v>1</v>
          </cell>
        </row>
        <row r="811">
          <cell r="A811">
            <v>102239</v>
          </cell>
          <cell r="B811" t="str">
            <v>PAL</v>
          </cell>
          <cell r="C811">
            <v>72</v>
          </cell>
          <cell r="D811">
            <v>1</v>
          </cell>
        </row>
        <row r="812">
          <cell r="A812">
            <v>102240</v>
          </cell>
          <cell r="B812" t="str">
            <v>PAL</v>
          </cell>
          <cell r="C812">
            <v>56</v>
          </cell>
          <cell r="D812">
            <v>1</v>
          </cell>
        </row>
        <row r="813">
          <cell r="A813">
            <v>102243</v>
          </cell>
          <cell r="B813" t="str">
            <v>PAL</v>
          </cell>
          <cell r="C813">
            <v>54</v>
          </cell>
          <cell r="D813">
            <v>1</v>
          </cell>
        </row>
        <row r="814">
          <cell r="A814">
            <v>102256</v>
          </cell>
          <cell r="B814" t="str">
            <v>PAL</v>
          </cell>
          <cell r="C814">
            <v>60</v>
          </cell>
          <cell r="D814">
            <v>1</v>
          </cell>
        </row>
        <row r="815">
          <cell r="A815">
            <v>102257</v>
          </cell>
          <cell r="B815" t="str">
            <v>PAL</v>
          </cell>
          <cell r="C815">
            <v>60</v>
          </cell>
          <cell r="D815">
            <v>1</v>
          </cell>
        </row>
        <row r="816">
          <cell r="A816">
            <v>102258</v>
          </cell>
          <cell r="B816" t="str">
            <v>PAL</v>
          </cell>
          <cell r="C816">
            <v>56</v>
          </cell>
          <cell r="D816">
            <v>1</v>
          </cell>
        </row>
        <row r="817">
          <cell r="A817">
            <v>102259</v>
          </cell>
          <cell r="B817" t="str">
            <v>PAL</v>
          </cell>
          <cell r="C817">
            <v>52</v>
          </cell>
          <cell r="D817">
            <v>1</v>
          </cell>
        </row>
        <row r="818">
          <cell r="A818">
            <v>102260</v>
          </cell>
          <cell r="B818" t="str">
            <v>PAL</v>
          </cell>
          <cell r="C818">
            <v>52</v>
          </cell>
          <cell r="D818">
            <v>1</v>
          </cell>
        </row>
        <row r="819">
          <cell r="A819">
            <v>102282</v>
          </cell>
          <cell r="B819" t="str">
            <v>PAL</v>
          </cell>
          <cell r="C819">
            <v>72</v>
          </cell>
          <cell r="D819">
            <v>1</v>
          </cell>
        </row>
        <row r="820">
          <cell r="A820">
            <v>102300</v>
          </cell>
          <cell r="B820" t="str">
            <v>PAL</v>
          </cell>
          <cell r="C820">
            <v>960</v>
          </cell>
          <cell r="D820">
            <v>1</v>
          </cell>
        </row>
        <row r="821">
          <cell r="A821">
            <v>102301</v>
          </cell>
          <cell r="B821" t="str">
            <v>PAL</v>
          </cell>
          <cell r="C821">
            <v>960</v>
          </cell>
          <cell r="D821">
            <v>1</v>
          </cell>
        </row>
        <row r="822">
          <cell r="A822">
            <v>102304</v>
          </cell>
          <cell r="B822" t="str">
            <v>PAL</v>
          </cell>
          <cell r="C822">
            <v>70</v>
          </cell>
          <cell r="D822">
            <v>1</v>
          </cell>
        </row>
        <row r="823">
          <cell r="A823">
            <v>102305</v>
          </cell>
          <cell r="B823" t="str">
            <v>PAL</v>
          </cell>
          <cell r="C823">
            <v>60</v>
          </cell>
          <cell r="D823">
            <v>1</v>
          </cell>
        </row>
        <row r="824">
          <cell r="A824">
            <v>102306</v>
          </cell>
          <cell r="B824" t="str">
            <v>PAL</v>
          </cell>
          <cell r="C824">
            <v>6</v>
          </cell>
          <cell r="D824">
            <v>1</v>
          </cell>
        </row>
        <row r="825">
          <cell r="A825">
            <v>102307</v>
          </cell>
          <cell r="B825" t="str">
            <v>PAL</v>
          </cell>
          <cell r="C825">
            <v>24</v>
          </cell>
          <cell r="D825">
            <v>1</v>
          </cell>
        </row>
        <row r="826">
          <cell r="A826">
            <v>102320</v>
          </cell>
          <cell r="B826" t="str">
            <v>PAL</v>
          </cell>
          <cell r="C826">
            <v>80</v>
          </cell>
          <cell r="D826">
            <v>1</v>
          </cell>
        </row>
        <row r="827">
          <cell r="A827">
            <v>102322</v>
          </cell>
          <cell r="B827" t="str">
            <v>PAL</v>
          </cell>
          <cell r="C827">
            <v>80</v>
          </cell>
          <cell r="D827">
            <v>1</v>
          </cell>
        </row>
        <row r="828">
          <cell r="A828">
            <v>102323</v>
          </cell>
          <cell r="B828" t="str">
            <v>PAL</v>
          </cell>
          <cell r="C828">
            <v>80</v>
          </cell>
          <cell r="D828">
            <v>1</v>
          </cell>
        </row>
        <row r="829">
          <cell r="A829">
            <v>102324</v>
          </cell>
          <cell r="B829" t="str">
            <v>PAL</v>
          </cell>
          <cell r="C829">
            <v>24</v>
          </cell>
          <cell r="D829">
            <v>1</v>
          </cell>
        </row>
        <row r="830">
          <cell r="A830">
            <v>102334</v>
          </cell>
          <cell r="B830" t="str">
            <v>PAL</v>
          </cell>
          <cell r="C830">
            <v>24</v>
          </cell>
          <cell r="D830">
            <v>1</v>
          </cell>
        </row>
        <row r="831">
          <cell r="A831">
            <v>102335</v>
          </cell>
          <cell r="B831" t="str">
            <v>PAL</v>
          </cell>
          <cell r="C831">
            <v>24</v>
          </cell>
          <cell r="D831">
            <v>1</v>
          </cell>
        </row>
        <row r="832">
          <cell r="A832">
            <v>102336</v>
          </cell>
          <cell r="B832" t="str">
            <v>PAL</v>
          </cell>
          <cell r="C832">
            <v>24</v>
          </cell>
          <cell r="D832">
            <v>1</v>
          </cell>
        </row>
        <row r="833">
          <cell r="A833">
            <v>102337</v>
          </cell>
          <cell r="B833" t="str">
            <v>PAL</v>
          </cell>
          <cell r="C833">
            <v>24</v>
          </cell>
          <cell r="D833">
            <v>1</v>
          </cell>
        </row>
        <row r="834">
          <cell r="A834">
            <v>102338</v>
          </cell>
          <cell r="B834" t="str">
            <v>PAL</v>
          </cell>
          <cell r="C834">
            <v>24</v>
          </cell>
          <cell r="D834">
            <v>1</v>
          </cell>
        </row>
        <row r="835">
          <cell r="A835">
            <v>102342</v>
          </cell>
          <cell r="B835" t="str">
            <v>PAL</v>
          </cell>
          <cell r="C835">
            <v>80</v>
          </cell>
          <cell r="D835">
            <v>1</v>
          </cell>
        </row>
        <row r="836">
          <cell r="A836">
            <v>102344</v>
          </cell>
          <cell r="B836" t="str">
            <v>PAL</v>
          </cell>
          <cell r="C836">
            <v>80</v>
          </cell>
          <cell r="D836">
            <v>1</v>
          </cell>
        </row>
        <row r="837">
          <cell r="A837">
            <v>102345</v>
          </cell>
          <cell r="B837" t="str">
            <v>PAL</v>
          </cell>
          <cell r="C837">
            <v>80</v>
          </cell>
          <cell r="D837">
            <v>1</v>
          </cell>
        </row>
        <row r="838">
          <cell r="A838">
            <v>102346</v>
          </cell>
          <cell r="B838" t="str">
            <v>PAL</v>
          </cell>
          <cell r="C838">
            <v>80</v>
          </cell>
          <cell r="D838">
            <v>1</v>
          </cell>
        </row>
        <row r="839">
          <cell r="A839">
            <v>102348</v>
          </cell>
          <cell r="B839" t="str">
            <v>PAL</v>
          </cell>
          <cell r="C839">
            <v>80</v>
          </cell>
          <cell r="D839">
            <v>1</v>
          </cell>
        </row>
        <row r="840">
          <cell r="A840">
            <v>102349</v>
          </cell>
          <cell r="B840" t="str">
            <v>PAL</v>
          </cell>
          <cell r="C840">
            <v>72</v>
          </cell>
          <cell r="D840">
            <v>1</v>
          </cell>
        </row>
        <row r="841">
          <cell r="A841">
            <v>102354</v>
          </cell>
          <cell r="B841" t="str">
            <v>PAL</v>
          </cell>
          <cell r="C841">
            <v>80</v>
          </cell>
          <cell r="D841">
            <v>1</v>
          </cell>
        </row>
        <row r="842">
          <cell r="A842">
            <v>102356</v>
          </cell>
          <cell r="B842" t="str">
            <v>PAL</v>
          </cell>
          <cell r="C842">
            <v>80</v>
          </cell>
          <cell r="D842">
            <v>1</v>
          </cell>
        </row>
        <row r="843">
          <cell r="A843">
            <v>102359</v>
          </cell>
          <cell r="B843" t="str">
            <v>PAL</v>
          </cell>
          <cell r="C843">
            <v>80</v>
          </cell>
          <cell r="D843">
            <v>1</v>
          </cell>
        </row>
        <row r="844">
          <cell r="A844">
            <v>102360</v>
          </cell>
          <cell r="B844" t="str">
            <v>PAL</v>
          </cell>
          <cell r="C844">
            <v>80</v>
          </cell>
          <cell r="D844">
            <v>1</v>
          </cell>
        </row>
        <row r="845">
          <cell r="A845">
            <v>102381</v>
          </cell>
          <cell r="B845" t="str">
            <v>PAL</v>
          </cell>
          <cell r="C845">
            <v>80</v>
          </cell>
          <cell r="D845">
            <v>1</v>
          </cell>
        </row>
        <row r="846">
          <cell r="A846">
            <v>102382</v>
          </cell>
          <cell r="B846" t="str">
            <v>PAL</v>
          </cell>
          <cell r="C846">
            <v>120</v>
          </cell>
          <cell r="D846">
            <v>1</v>
          </cell>
        </row>
        <row r="847">
          <cell r="A847">
            <v>102383</v>
          </cell>
          <cell r="B847" t="str">
            <v>PAL</v>
          </cell>
          <cell r="C847">
            <v>120</v>
          </cell>
          <cell r="D847">
            <v>1</v>
          </cell>
        </row>
        <row r="848">
          <cell r="A848">
            <v>102387</v>
          </cell>
          <cell r="B848" t="str">
            <v>PAL</v>
          </cell>
          <cell r="C848">
            <v>120</v>
          </cell>
          <cell r="D848">
            <v>1</v>
          </cell>
        </row>
        <row r="849">
          <cell r="A849">
            <v>102389</v>
          </cell>
          <cell r="B849" t="str">
            <v>PAL</v>
          </cell>
          <cell r="C849">
            <v>70</v>
          </cell>
          <cell r="D849">
            <v>1</v>
          </cell>
        </row>
        <row r="850">
          <cell r="A850">
            <v>102391</v>
          </cell>
          <cell r="B850" t="str">
            <v>PAL</v>
          </cell>
          <cell r="C850">
            <v>100</v>
          </cell>
          <cell r="D850">
            <v>1</v>
          </cell>
        </row>
        <row r="851">
          <cell r="A851">
            <v>102394</v>
          </cell>
          <cell r="B851" t="str">
            <v>PAL</v>
          </cell>
          <cell r="C851">
            <v>6</v>
          </cell>
          <cell r="D851">
            <v>1</v>
          </cell>
        </row>
        <row r="852">
          <cell r="A852">
            <v>102398</v>
          </cell>
          <cell r="B852" t="str">
            <v>PAL</v>
          </cell>
          <cell r="C852">
            <v>80</v>
          </cell>
          <cell r="D852">
            <v>1</v>
          </cell>
        </row>
        <row r="853">
          <cell r="A853">
            <v>102418</v>
          </cell>
          <cell r="B853" t="str">
            <v>PAL</v>
          </cell>
          <cell r="C853">
            <v>100</v>
          </cell>
          <cell r="D853">
            <v>1</v>
          </cell>
        </row>
        <row r="854">
          <cell r="A854">
            <v>102419</v>
          </cell>
          <cell r="B854" t="str">
            <v>PAL</v>
          </cell>
          <cell r="C854">
            <v>80</v>
          </cell>
          <cell r="D854">
            <v>1</v>
          </cell>
        </row>
        <row r="855">
          <cell r="A855">
            <v>102420</v>
          </cell>
          <cell r="B855" t="str">
            <v>PAL</v>
          </cell>
          <cell r="C855">
            <v>99</v>
          </cell>
          <cell r="D855">
            <v>1</v>
          </cell>
        </row>
        <row r="856">
          <cell r="A856">
            <v>102421</v>
          </cell>
          <cell r="B856" t="str">
            <v>PAL</v>
          </cell>
          <cell r="C856">
            <v>80</v>
          </cell>
          <cell r="D856">
            <v>1</v>
          </cell>
        </row>
        <row r="857">
          <cell r="A857">
            <v>102422</v>
          </cell>
          <cell r="B857" t="str">
            <v>PAL</v>
          </cell>
          <cell r="C857">
            <v>70</v>
          </cell>
          <cell r="D857">
            <v>1</v>
          </cell>
        </row>
        <row r="858">
          <cell r="A858">
            <v>102423</v>
          </cell>
          <cell r="B858" t="str">
            <v>PAL</v>
          </cell>
          <cell r="C858">
            <v>100</v>
          </cell>
          <cell r="D858">
            <v>1</v>
          </cell>
        </row>
        <row r="859">
          <cell r="A859">
            <v>102427</v>
          </cell>
          <cell r="B859" t="str">
            <v>PAL</v>
          </cell>
          <cell r="C859">
            <v>70</v>
          </cell>
          <cell r="D859">
            <v>1</v>
          </cell>
        </row>
        <row r="860">
          <cell r="A860">
            <v>102431</v>
          </cell>
          <cell r="B860" t="str">
            <v>PAL</v>
          </cell>
          <cell r="C860">
            <v>80</v>
          </cell>
          <cell r="D860">
            <v>1</v>
          </cell>
        </row>
        <row r="861">
          <cell r="A861">
            <v>102433</v>
          </cell>
          <cell r="B861" t="str">
            <v>PAL</v>
          </cell>
          <cell r="C861">
            <v>80</v>
          </cell>
          <cell r="D861">
            <v>1</v>
          </cell>
        </row>
        <row r="862">
          <cell r="A862">
            <v>102434</v>
          </cell>
          <cell r="B862" t="str">
            <v>PAL</v>
          </cell>
          <cell r="C862">
            <v>120</v>
          </cell>
          <cell r="D862">
            <v>1</v>
          </cell>
        </row>
        <row r="863">
          <cell r="A863">
            <v>102436</v>
          </cell>
          <cell r="B863" t="str">
            <v>PAL</v>
          </cell>
          <cell r="C863">
            <v>80</v>
          </cell>
          <cell r="D863">
            <v>1</v>
          </cell>
        </row>
        <row r="864">
          <cell r="A864">
            <v>102437</v>
          </cell>
          <cell r="B864" t="str">
            <v>PAL</v>
          </cell>
          <cell r="C864">
            <v>80</v>
          </cell>
          <cell r="D864">
            <v>1</v>
          </cell>
        </row>
        <row r="865">
          <cell r="A865">
            <v>102439</v>
          </cell>
          <cell r="B865" t="str">
            <v>PAL</v>
          </cell>
          <cell r="C865">
            <v>80</v>
          </cell>
          <cell r="D865">
            <v>1</v>
          </cell>
        </row>
        <row r="866">
          <cell r="A866">
            <v>102495</v>
          </cell>
          <cell r="B866" t="str">
            <v>PAL</v>
          </cell>
          <cell r="C866">
            <v>70</v>
          </cell>
          <cell r="D866">
            <v>1</v>
          </cell>
        </row>
        <row r="867">
          <cell r="A867">
            <v>102496</v>
          </cell>
          <cell r="B867" t="str">
            <v>PAL</v>
          </cell>
          <cell r="C867">
            <v>120</v>
          </cell>
          <cell r="D867">
            <v>1</v>
          </cell>
        </row>
        <row r="868">
          <cell r="A868">
            <v>102497</v>
          </cell>
          <cell r="B868" t="str">
            <v>PAL</v>
          </cell>
          <cell r="C868">
            <v>16</v>
          </cell>
          <cell r="D868">
            <v>1</v>
          </cell>
        </row>
        <row r="869">
          <cell r="A869">
            <v>102501</v>
          </cell>
          <cell r="B869" t="str">
            <v>PAL</v>
          </cell>
          <cell r="C869">
            <v>16</v>
          </cell>
          <cell r="D869">
            <v>1</v>
          </cell>
        </row>
        <row r="870">
          <cell r="A870">
            <v>102504</v>
          </cell>
          <cell r="B870" t="str">
            <v>PAL</v>
          </cell>
          <cell r="C870">
            <v>80</v>
          </cell>
          <cell r="D870">
            <v>1</v>
          </cell>
        </row>
        <row r="871">
          <cell r="A871">
            <v>102505</v>
          </cell>
          <cell r="B871" t="str">
            <v>PAL</v>
          </cell>
          <cell r="C871">
            <v>80</v>
          </cell>
          <cell r="D871">
            <v>1</v>
          </cell>
        </row>
        <row r="872">
          <cell r="A872">
            <v>102506</v>
          </cell>
          <cell r="B872" t="str">
            <v>PAL</v>
          </cell>
          <cell r="C872">
            <v>80</v>
          </cell>
          <cell r="D872">
            <v>1</v>
          </cell>
        </row>
        <row r="873">
          <cell r="A873">
            <v>102507</v>
          </cell>
          <cell r="B873" t="str">
            <v>PAL</v>
          </cell>
          <cell r="C873">
            <v>60</v>
          </cell>
          <cell r="D873">
            <v>1</v>
          </cell>
        </row>
        <row r="874">
          <cell r="A874">
            <v>102509</v>
          </cell>
          <cell r="B874" t="str">
            <v>PAL</v>
          </cell>
          <cell r="C874">
            <v>54</v>
          </cell>
          <cell r="D874">
            <v>1</v>
          </cell>
        </row>
        <row r="875">
          <cell r="A875">
            <v>102510</v>
          </cell>
          <cell r="B875" t="str">
            <v>PAL</v>
          </cell>
          <cell r="C875">
            <v>72</v>
          </cell>
          <cell r="D875">
            <v>1</v>
          </cell>
        </row>
        <row r="876">
          <cell r="A876">
            <v>102516</v>
          </cell>
          <cell r="B876" t="str">
            <v>PAL</v>
          </cell>
          <cell r="C876">
            <v>85</v>
          </cell>
          <cell r="D876">
            <v>1</v>
          </cell>
        </row>
        <row r="877">
          <cell r="A877">
            <v>102517</v>
          </cell>
          <cell r="B877" t="str">
            <v>PAL</v>
          </cell>
          <cell r="C877">
            <v>84</v>
          </cell>
          <cell r="D877">
            <v>1</v>
          </cell>
        </row>
        <row r="878">
          <cell r="A878">
            <v>102518</v>
          </cell>
          <cell r="B878" t="str">
            <v>PAL</v>
          </cell>
          <cell r="C878">
            <v>80</v>
          </cell>
          <cell r="D878">
            <v>1</v>
          </cell>
        </row>
        <row r="879">
          <cell r="A879">
            <v>102519</v>
          </cell>
          <cell r="B879" t="str">
            <v>PAL</v>
          </cell>
          <cell r="C879">
            <v>6</v>
          </cell>
          <cell r="D879">
            <v>1</v>
          </cell>
        </row>
        <row r="880">
          <cell r="A880">
            <v>102521</v>
          </cell>
          <cell r="B880" t="str">
            <v>PAL</v>
          </cell>
          <cell r="C880">
            <v>6</v>
          </cell>
          <cell r="D880">
            <v>1</v>
          </cell>
        </row>
        <row r="881">
          <cell r="A881">
            <v>102522</v>
          </cell>
          <cell r="B881" t="str">
            <v>PAL</v>
          </cell>
          <cell r="C881">
            <v>54</v>
          </cell>
          <cell r="D881">
            <v>1</v>
          </cell>
        </row>
        <row r="882">
          <cell r="A882">
            <v>102523</v>
          </cell>
          <cell r="B882" t="str">
            <v>PAL</v>
          </cell>
          <cell r="C882">
            <v>100</v>
          </cell>
          <cell r="D882">
            <v>1</v>
          </cell>
        </row>
        <row r="883">
          <cell r="A883">
            <v>102524</v>
          </cell>
          <cell r="B883" t="str">
            <v>PAL</v>
          </cell>
          <cell r="C883">
            <v>60</v>
          </cell>
          <cell r="D883">
            <v>1</v>
          </cell>
        </row>
        <row r="884">
          <cell r="A884">
            <v>102525</v>
          </cell>
          <cell r="B884" t="str">
            <v>PAL</v>
          </cell>
          <cell r="C884">
            <v>72</v>
          </cell>
          <cell r="D884">
            <v>1</v>
          </cell>
        </row>
        <row r="885">
          <cell r="A885">
            <v>102544</v>
          </cell>
          <cell r="B885" t="str">
            <v>PAL</v>
          </cell>
          <cell r="C885">
            <v>80</v>
          </cell>
          <cell r="D885">
            <v>1</v>
          </cell>
        </row>
        <row r="886">
          <cell r="A886">
            <v>102546</v>
          </cell>
          <cell r="B886" t="str">
            <v>PAL</v>
          </cell>
          <cell r="C886">
            <v>70</v>
          </cell>
          <cell r="D886">
            <v>1</v>
          </cell>
        </row>
        <row r="887">
          <cell r="A887">
            <v>102554</v>
          </cell>
          <cell r="B887" t="str">
            <v>PAL</v>
          </cell>
          <cell r="C887">
            <v>52</v>
          </cell>
          <cell r="D887">
            <v>1</v>
          </cell>
        </row>
        <row r="888">
          <cell r="A888">
            <v>102555</v>
          </cell>
          <cell r="B888" t="str">
            <v>PAL</v>
          </cell>
          <cell r="C888">
            <v>52</v>
          </cell>
          <cell r="D888">
            <v>1</v>
          </cell>
        </row>
        <row r="889">
          <cell r="A889">
            <v>102558</v>
          </cell>
          <cell r="B889" t="str">
            <v>PAL</v>
          </cell>
          <cell r="C889">
            <v>99</v>
          </cell>
          <cell r="D889">
            <v>1</v>
          </cell>
        </row>
        <row r="890">
          <cell r="A890">
            <v>102566</v>
          </cell>
          <cell r="B890" t="str">
            <v>PAL</v>
          </cell>
          <cell r="C890">
            <v>40</v>
          </cell>
          <cell r="D890">
            <v>1</v>
          </cell>
        </row>
        <row r="891">
          <cell r="A891">
            <v>102567</v>
          </cell>
          <cell r="B891" t="str">
            <v>PAL</v>
          </cell>
          <cell r="C891">
            <v>40</v>
          </cell>
          <cell r="D891">
            <v>1</v>
          </cell>
        </row>
        <row r="892">
          <cell r="A892">
            <v>102568</v>
          </cell>
          <cell r="B892" t="str">
            <v>PAL</v>
          </cell>
          <cell r="C892">
            <v>40</v>
          </cell>
          <cell r="D892">
            <v>1</v>
          </cell>
        </row>
        <row r="893">
          <cell r="A893">
            <v>102569</v>
          </cell>
          <cell r="B893" t="str">
            <v>PAL</v>
          </cell>
          <cell r="C893">
            <v>40</v>
          </cell>
          <cell r="D893">
            <v>1</v>
          </cell>
        </row>
        <row r="894">
          <cell r="A894">
            <v>102570</v>
          </cell>
          <cell r="B894" t="str">
            <v>PAL</v>
          </cell>
          <cell r="C894">
            <v>80</v>
          </cell>
          <cell r="D894">
            <v>1</v>
          </cell>
        </row>
        <row r="895">
          <cell r="A895">
            <v>102571</v>
          </cell>
          <cell r="B895" t="str">
            <v>PAL</v>
          </cell>
          <cell r="C895">
            <v>80</v>
          </cell>
          <cell r="D895">
            <v>1</v>
          </cell>
        </row>
        <row r="896">
          <cell r="A896">
            <v>102572</v>
          </cell>
          <cell r="B896" t="str">
            <v>PAL</v>
          </cell>
          <cell r="C896">
            <v>80</v>
          </cell>
          <cell r="D896">
            <v>1</v>
          </cell>
        </row>
        <row r="897">
          <cell r="A897">
            <v>102573</v>
          </cell>
          <cell r="B897" t="str">
            <v>PAL</v>
          </cell>
          <cell r="C897">
            <v>80</v>
          </cell>
          <cell r="D897">
            <v>1</v>
          </cell>
        </row>
        <row r="898">
          <cell r="A898">
            <v>102574</v>
          </cell>
          <cell r="B898" t="str">
            <v>PAL</v>
          </cell>
          <cell r="C898">
            <v>100</v>
          </cell>
          <cell r="D898">
            <v>1</v>
          </cell>
        </row>
        <row r="899">
          <cell r="A899">
            <v>102575</v>
          </cell>
          <cell r="B899" t="str">
            <v>PAL</v>
          </cell>
          <cell r="C899">
            <v>100</v>
          </cell>
          <cell r="D899">
            <v>1</v>
          </cell>
        </row>
        <row r="900">
          <cell r="A900">
            <v>102576</v>
          </cell>
          <cell r="B900" t="str">
            <v>PAL</v>
          </cell>
          <cell r="C900">
            <v>100</v>
          </cell>
          <cell r="D900">
            <v>1</v>
          </cell>
        </row>
        <row r="901">
          <cell r="A901">
            <v>102579</v>
          </cell>
          <cell r="B901" t="str">
            <v>PAL</v>
          </cell>
          <cell r="C901">
            <v>84</v>
          </cell>
          <cell r="D901">
            <v>1</v>
          </cell>
        </row>
        <row r="902">
          <cell r="A902">
            <v>102580</v>
          </cell>
          <cell r="B902" t="str">
            <v>PAL</v>
          </cell>
          <cell r="C902">
            <v>84</v>
          </cell>
          <cell r="D902">
            <v>1</v>
          </cell>
        </row>
        <row r="903">
          <cell r="A903">
            <v>102583</v>
          </cell>
          <cell r="B903" t="str">
            <v>PAL</v>
          </cell>
          <cell r="C903">
            <v>100</v>
          </cell>
          <cell r="D903">
            <v>1</v>
          </cell>
        </row>
        <row r="904">
          <cell r="A904">
            <v>102584</v>
          </cell>
          <cell r="B904" t="str">
            <v>PAL</v>
          </cell>
          <cell r="C904">
            <v>100</v>
          </cell>
          <cell r="D904">
            <v>1</v>
          </cell>
        </row>
        <row r="905">
          <cell r="A905">
            <v>102587</v>
          </cell>
          <cell r="B905" t="str">
            <v>PAL</v>
          </cell>
          <cell r="C905">
            <v>80</v>
          </cell>
          <cell r="D905">
            <v>1</v>
          </cell>
        </row>
        <row r="906">
          <cell r="A906">
            <v>102588</v>
          </cell>
          <cell r="B906" t="str">
            <v>PAL</v>
          </cell>
          <cell r="C906">
            <v>72</v>
          </cell>
          <cell r="D906">
            <v>1</v>
          </cell>
        </row>
        <row r="907">
          <cell r="A907">
            <v>102590</v>
          </cell>
          <cell r="B907" t="str">
            <v>PAL</v>
          </cell>
          <cell r="C907">
            <v>54</v>
          </cell>
          <cell r="D907">
            <v>1</v>
          </cell>
        </row>
        <row r="908">
          <cell r="A908">
            <v>102593</v>
          </cell>
          <cell r="B908" t="str">
            <v>PAL</v>
          </cell>
          <cell r="C908">
            <v>84</v>
          </cell>
          <cell r="D908">
            <v>1</v>
          </cell>
        </row>
        <row r="909">
          <cell r="A909">
            <v>102595</v>
          </cell>
          <cell r="B909" t="str">
            <v>PAL</v>
          </cell>
          <cell r="C909">
            <v>84</v>
          </cell>
          <cell r="D909">
            <v>1</v>
          </cell>
        </row>
        <row r="910">
          <cell r="A910">
            <v>102596</v>
          </cell>
          <cell r="B910" t="str">
            <v>PAL</v>
          </cell>
          <cell r="C910">
            <v>72</v>
          </cell>
          <cell r="D910">
            <v>1</v>
          </cell>
        </row>
        <row r="911">
          <cell r="A911">
            <v>102597</v>
          </cell>
          <cell r="B911" t="str">
            <v>PAL</v>
          </cell>
          <cell r="C911">
            <v>6</v>
          </cell>
          <cell r="D911">
            <v>1</v>
          </cell>
        </row>
        <row r="912">
          <cell r="A912">
            <v>102598</v>
          </cell>
          <cell r="B912" t="str">
            <v>PAL</v>
          </cell>
          <cell r="C912">
            <v>6</v>
          </cell>
          <cell r="D912">
            <v>1</v>
          </cell>
        </row>
        <row r="913">
          <cell r="A913">
            <v>102599</v>
          </cell>
          <cell r="B913" t="str">
            <v>PAL</v>
          </cell>
          <cell r="C913">
            <v>60</v>
          </cell>
          <cell r="D913">
            <v>1</v>
          </cell>
        </row>
        <row r="914">
          <cell r="A914">
            <v>102603</v>
          </cell>
          <cell r="B914" t="str">
            <v>PAL</v>
          </cell>
          <cell r="C914">
            <v>52</v>
          </cell>
          <cell r="D914">
            <v>1</v>
          </cell>
        </row>
        <row r="915">
          <cell r="A915">
            <v>102610</v>
          </cell>
          <cell r="B915" t="str">
            <v>PAL</v>
          </cell>
          <cell r="C915">
            <v>72</v>
          </cell>
          <cell r="D915">
            <v>1</v>
          </cell>
        </row>
        <row r="916">
          <cell r="A916">
            <v>102611</v>
          </cell>
          <cell r="B916" t="str">
            <v>PAL</v>
          </cell>
          <cell r="C916">
            <v>72</v>
          </cell>
          <cell r="D916">
            <v>1</v>
          </cell>
        </row>
        <row r="917">
          <cell r="A917">
            <v>102615</v>
          </cell>
          <cell r="B917" t="str">
            <v>PAL</v>
          </cell>
          <cell r="C917">
            <v>80</v>
          </cell>
          <cell r="D917">
            <v>1</v>
          </cell>
        </row>
        <row r="918">
          <cell r="A918">
            <v>102617</v>
          </cell>
          <cell r="B918" t="str">
            <v>PAL</v>
          </cell>
          <cell r="C918">
            <v>70</v>
          </cell>
          <cell r="D918">
            <v>1</v>
          </cell>
        </row>
        <row r="919">
          <cell r="A919">
            <v>102618</v>
          </cell>
          <cell r="B919" t="str">
            <v>PAL</v>
          </cell>
          <cell r="C919">
            <v>84</v>
          </cell>
          <cell r="D919">
            <v>1</v>
          </cell>
        </row>
        <row r="920">
          <cell r="A920">
            <v>102619</v>
          </cell>
          <cell r="B920" t="str">
            <v>PAL</v>
          </cell>
          <cell r="C920">
            <v>80</v>
          </cell>
          <cell r="D920">
            <v>1</v>
          </cell>
        </row>
        <row r="921">
          <cell r="A921">
            <v>102620</v>
          </cell>
          <cell r="B921" t="str">
            <v>PAL</v>
          </cell>
          <cell r="C921">
            <v>70</v>
          </cell>
          <cell r="D921">
            <v>1</v>
          </cell>
        </row>
        <row r="922">
          <cell r="A922">
            <v>102621</v>
          </cell>
          <cell r="B922" t="str">
            <v>PAL</v>
          </cell>
          <cell r="C922">
            <v>70</v>
          </cell>
          <cell r="D922">
            <v>1</v>
          </cell>
        </row>
        <row r="923">
          <cell r="A923">
            <v>102622</v>
          </cell>
          <cell r="B923" t="str">
            <v>PAL</v>
          </cell>
          <cell r="C923">
            <v>60</v>
          </cell>
          <cell r="D923">
            <v>1</v>
          </cell>
        </row>
        <row r="924">
          <cell r="A924">
            <v>102623</v>
          </cell>
          <cell r="B924" t="str">
            <v>PAL</v>
          </cell>
          <cell r="C924">
            <v>60</v>
          </cell>
          <cell r="D924">
            <v>1</v>
          </cell>
        </row>
        <row r="925">
          <cell r="A925">
            <v>102625</v>
          </cell>
          <cell r="B925" t="str">
            <v>PAL</v>
          </cell>
          <cell r="C925">
            <v>80</v>
          </cell>
          <cell r="D925">
            <v>1</v>
          </cell>
        </row>
        <row r="926">
          <cell r="A926">
            <v>102630</v>
          </cell>
          <cell r="B926" t="str">
            <v>PAL</v>
          </cell>
          <cell r="C926">
            <v>80</v>
          </cell>
          <cell r="D926">
            <v>1</v>
          </cell>
        </row>
        <row r="927">
          <cell r="A927">
            <v>102655</v>
          </cell>
          <cell r="B927" t="str">
            <v>PAL</v>
          </cell>
          <cell r="C927">
            <v>80</v>
          </cell>
          <cell r="D927">
            <v>1</v>
          </cell>
        </row>
        <row r="928">
          <cell r="A928">
            <v>102661</v>
          </cell>
          <cell r="B928" t="str">
            <v>PAL</v>
          </cell>
          <cell r="C928">
            <v>80</v>
          </cell>
          <cell r="D928">
            <v>1</v>
          </cell>
        </row>
        <row r="929">
          <cell r="A929">
            <v>102666</v>
          </cell>
          <cell r="B929" t="str">
            <v>PAL</v>
          </cell>
          <cell r="C929">
            <v>80</v>
          </cell>
          <cell r="D929">
            <v>1</v>
          </cell>
        </row>
        <row r="930">
          <cell r="A930">
            <v>102668</v>
          </cell>
          <cell r="B930" t="str">
            <v>PAL</v>
          </cell>
          <cell r="C930">
            <v>80</v>
          </cell>
          <cell r="D930">
            <v>1</v>
          </cell>
        </row>
        <row r="931">
          <cell r="A931">
            <v>102675</v>
          </cell>
          <cell r="B931" t="str">
            <v>PAL</v>
          </cell>
          <cell r="C931">
            <v>80</v>
          </cell>
          <cell r="D931">
            <v>1</v>
          </cell>
        </row>
        <row r="932">
          <cell r="A932">
            <v>102676</v>
          </cell>
          <cell r="B932" t="str">
            <v>PAL</v>
          </cell>
          <cell r="C932">
            <v>80</v>
          </cell>
          <cell r="D932">
            <v>1</v>
          </cell>
        </row>
        <row r="933">
          <cell r="A933">
            <v>102677</v>
          </cell>
          <cell r="B933" t="str">
            <v>PAL</v>
          </cell>
          <cell r="C933">
            <v>80</v>
          </cell>
          <cell r="D933">
            <v>1</v>
          </cell>
        </row>
        <row r="934">
          <cell r="A934">
            <v>102678</v>
          </cell>
          <cell r="B934" t="str">
            <v>PAL</v>
          </cell>
          <cell r="C934">
            <v>80</v>
          </cell>
          <cell r="D934">
            <v>1</v>
          </cell>
        </row>
        <row r="935">
          <cell r="A935">
            <v>102679</v>
          </cell>
          <cell r="B935" t="str">
            <v>PAL</v>
          </cell>
          <cell r="C935">
            <v>80</v>
          </cell>
          <cell r="D935">
            <v>1</v>
          </cell>
        </row>
        <row r="936">
          <cell r="A936">
            <v>102680</v>
          </cell>
          <cell r="B936" t="str">
            <v>PAL</v>
          </cell>
          <cell r="C936">
            <v>80</v>
          </cell>
          <cell r="D936">
            <v>1</v>
          </cell>
        </row>
        <row r="937">
          <cell r="A937">
            <v>102681</v>
          </cell>
          <cell r="B937" t="str">
            <v>PAL</v>
          </cell>
          <cell r="C937">
            <v>80</v>
          </cell>
          <cell r="D937">
            <v>1</v>
          </cell>
        </row>
        <row r="938">
          <cell r="A938">
            <v>102682</v>
          </cell>
          <cell r="B938" t="str">
            <v>PAL</v>
          </cell>
          <cell r="C938">
            <v>72</v>
          </cell>
          <cell r="D938">
            <v>1</v>
          </cell>
        </row>
        <row r="939">
          <cell r="A939">
            <v>102683</v>
          </cell>
          <cell r="B939" t="str">
            <v>PAL</v>
          </cell>
          <cell r="C939">
            <v>105</v>
          </cell>
          <cell r="D939">
            <v>1</v>
          </cell>
        </row>
        <row r="940">
          <cell r="A940">
            <v>102684</v>
          </cell>
          <cell r="B940" t="str">
            <v>PAL</v>
          </cell>
          <cell r="C940">
            <v>80</v>
          </cell>
          <cell r="D940">
            <v>1</v>
          </cell>
        </row>
        <row r="941">
          <cell r="A941">
            <v>102690</v>
          </cell>
          <cell r="B941" t="str">
            <v>PAL</v>
          </cell>
          <cell r="C941">
            <v>72</v>
          </cell>
          <cell r="D941">
            <v>1</v>
          </cell>
        </row>
        <row r="942">
          <cell r="A942">
            <v>102691</v>
          </cell>
          <cell r="B942" t="str">
            <v>PAL</v>
          </cell>
          <cell r="C942">
            <v>80</v>
          </cell>
          <cell r="D942">
            <v>1</v>
          </cell>
        </row>
        <row r="943">
          <cell r="A943">
            <v>102696</v>
          </cell>
          <cell r="B943" t="str">
            <v>PAL</v>
          </cell>
          <cell r="C943">
            <v>8</v>
          </cell>
          <cell r="D943">
            <v>1</v>
          </cell>
        </row>
        <row r="944">
          <cell r="A944">
            <v>102697</v>
          </cell>
          <cell r="B944" t="str">
            <v>PAL</v>
          </cell>
          <cell r="C944">
            <v>8</v>
          </cell>
          <cell r="D944">
            <v>1</v>
          </cell>
        </row>
        <row r="945">
          <cell r="A945">
            <v>102701</v>
          </cell>
          <cell r="B945" t="str">
            <v>PAL</v>
          </cell>
          <cell r="C945">
            <v>70</v>
          </cell>
          <cell r="D945">
            <v>1</v>
          </cell>
        </row>
        <row r="946">
          <cell r="A946">
            <v>102702</v>
          </cell>
          <cell r="B946" t="str">
            <v>PAL</v>
          </cell>
          <cell r="C946">
            <v>70</v>
          </cell>
          <cell r="D946">
            <v>1</v>
          </cell>
        </row>
        <row r="947">
          <cell r="A947">
            <v>102703</v>
          </cell>
          <cell r="B947" t="str">
            <v>PAL</v>
          </cell>
          <cell r="C947">
            <v>80</v>
          </cell>
          <cell r="D947">
            <v>1</v>
          </cell>
        </row>
        <row r="948">
          <cell r="A948">
            <v>102706</v>
          </cell>
          <cell r="B948" t="str">
            <v>PAL</v>
          </cell>
          <cell r="C948">
            <v>80</v>
          </cell>
          <cell r="D948">
            <v>1</v>
          </cell>
        </row>
        <row r="949">
          <cell r="A949">
            <v>102707</v>
          </cell>
          <cell r="B949" t="str">
            <v>PAL</v>
          </cell>
          <cell r="C949">
            <v>80</v>
          </cell>
          <cell r="D949">
            <v>1</v>
          </cell>
        </row>
        <row r="950">
          <cell r="A950">
            <v>102708</v>
          </cell>
          <cell r="B950" t="str">
            <v>PAL</v>
          </cell>
          <cell r="C950">
            <v>80</v>
          </cell>
          <cell r="D950">
            <v>1</v>
          </cell>
        </row>
        <row r="951">
          <cell r="A951">
            <v>102709</v>
          </cell>
          <cell r="B951" t="str">
            <v>PAL</v>
          </cell>
          <cell r="C951">
            <v>72</v>
          </cell>
          <cell r="D951">
            <v>1</v>
          </cell>
        </row>
        <row r="952">
          <cell r="A952">
            <v>102713</v>
          </cell>
          <cell r="B952" t="str">
            <v>PAL</v>
          </cell>
          <cell r="C952">
            <v>70</v>
          </cell>
          <cell r="D952">
            <v>1</v>
          </cell>
        </row>
        <row r="953">
          <cell r="A953">
            <v>102716</v>
          </cell>
          <cell r="B953" t="str">
            <v>PAL</v>
          </cell>
          <cell r="C953">
            <v>70</v>
          </cell>
          <cell r="D953">
            <v>1</v>
          </cell>
        </row>
        <row r="954">
          <cell r="A954">
            <v>102717</v>
          </cell>
          <cell r="B954" t="str">
            <v>PAL</v>
          </cell>
          <cell r="C954">
            <v>80</v>
          </cell>
          <cell r="D954">
            <v>1</v>
          </cell>
        </row>
        <row r="955">
          <cell r="A955">
            <v>102718</v>
          </cell>
          <cell r="B955" t="str">
            <v>PAL</v>
          </cell>
          <cell r="C955">
            <v>72</v>
          </cell>
          <cell r="D955">
            <v>1</v>
          </cell>
        </row>
        <row r="956">
          <cell r="A956">
            <v>102719</v>
          </cell>
          <cell r="B956" t="str">
            <v>PAL</v>
          </cell>
          <cell r="C956">
            <v>70</v>
          </cell>
          <cell r="D956">
            <v>1</v>
          </cell>
        </row>
        <row r="957">
          <cell r="A957">
            <v>102720</v>
          </cell>
          <cell r="B957" t="str">
            <v>PAL</v>
          </cell>
          <cell r="C957">
            <v>60</v>
          </cell>
          <cell r="D957">
            <v>1</v>
          </cell>
        </row>
        <row r="958">
          <cell r="A958">
            <v>102721</v>
          </cell>
          <cell r="B958" t="str">
            <v>PAL</v>
          </cell>
          <cell r="C958">
            <v>70</v>
          </cell>
          <cell r="D958">
            <v>1</v>
          </cell>
        </row>
        <row r="959">
          <cell r="A959">
            <v>102723</v>
          </cell>
          <cell r="B959" t="str">
            <v>PAL</v>
          </cell>
          <cell r="C959">
            <v>70</v>
          </cell>
          <cell r="D959">
            <v>1</v>
          </cell>
        </row>
        <row r="960">
          <cell r="A960">
            <v>102724</v>
          </cell>
          <cell r="B960" t="str">
            <v>PAL</v>
          </cell>
          <cell r="C960">
            <v>6</v>
          </cell>
          <cell r="D960">
            <v>1</v>
          </cell>
        </row>
        <row r="961">
          <cell r="A961">
            <v>102725</v>
          </cell>
          <cell r="B961" t="str">
            <v>PAL</v>
          </cell>
          <cell r="C961">
            <v>6</v>
          </cell>
          <cell r="D961">
            <v>1</v>
          </cell>
        </row>
        <row r="962">
          <cell r="A962">
            <v>102733</v>
          </cell>
          <cell r="B962" t="str">
            <v>PAL</v>
          </cell>
          <cell r="C962">
            <v>81</v>
          </cell>
          <cell r="D962">
            <v>1</v>
          </cell>
        </row>
        <row r="963">
          <cell r="A963">
            <v>102740</v>
          </cell>
          <cell r="B963" t="str">
            <v>PAL</v>
          </cell>
          <cell r="C963">
            <v>90</v>
          </cell>
          <cell r="D963">
            <v>1</v>
          </cell>
        </row>
        <row r="964">
          <cell r="A964">
            <v>102743</v>
          </cell>
          <cell r="B964" t="str">
            <v>PAL</v>
          </cell>
          <cell r="C964">
            <v>6</v>
          </cell>
          <cell r="D964">
            <v>1</v>
          </cell>
        </row>
        <row r="965">
          <cell r="A965">
            <v>102744</v>
          </cell>
          <cell r="B965" t="str">
            <v>PAL</v>
          </cell>
          <cell r="C965">
            <v>6</v>
          </cell>
          <cell r="D965">
            <v>1</v>
          </cell>
        </row>
        <row r="966">
          <cell r="A966">
            <v>102745</v>
          </cell>
          <cell r="B966" t="str">
            <v>PAL</v>
          </cell>
          <cell r="C966">
            <v>60</v>
          </cell>
          <cell r="D966">
            <v>1</v>
          </cell>
        </row>
        <row r="967">
          <cell r="A967">
            <v>102746</v>
          </cell>
          <cell r="B967" t="str">
            <v>PAL</v>
          </cell>
          <cell r="C967">
            <v>60</v>
          </cell>
          <cell r="D967">
            <v>1</v>
          </cell>
        </row>
        <row r="968">
          <cell r="A968">
            <v>102747</v>
          </cell>
          <cell r="B968" t="str">
            <v>PAL</v>
          </cell>
          <cell r="C968">
            <v>60</v>
          </cell>
          <cell r="D968">
            <v>1</v>
          </cell>
        </row>
        <row r="969">
          <cell r="A969">
            <v>102748</v>
          </cell>
          <cell r="B969" t="str">
            <v>PAL</v>
          </cell>
          <cell r="C969">
            <v>60</v>
          </cell>
          <cell r="D969">
            <v>1</v>
          </cell>
        </row>
        <row r="970">
          <cell r="A970">
            <v>102757</v>
          </cell>
          <cell r="B970" t="str">
            <v>PAL</v>
          </cell>
          <cell r="C970">
            <v>70</v>
          </cell>
          <cell r="D970">
            <v>1</v>
          </cell>
        </row>
        <row r="971">
          <cell r="A971">
            <v>102765</v>
          </cell>
          <cell r="B971" t="str">
            <v>PAL</v>
          </cell>
          <cell r="C971">
            <v>120</v>
          </cell>
          <cell r="D971">
            <v>1</v>
          </cell>
        </row>
        <row r="972">
          <cell r="A972">
            <v>102768</v>
          </cell>
          <cell r="B972" t="str">
            <v>PAL</v>
          </cell>
          <cell r="C972">
            <v>72</v>
          </cell>
          <cell r="D972">
            <v>1</v>
          </cell>
        </row>
        <row r="973">
          <cell r="A973">
            <v>102774</v>
          </cell>
          <cell r="B973" t="str">
            <v>PAL</v>
          </cell>
          <cell r="C973">
            <v>70</v>
          </cell>
          <cell r="D973">
            <v>1</v>
          </cell>
        </row>
        <row r="974">
          <cell r="A974">
            <v>102777</v>
          </cell>
          <cell r="B974" t="str">
            <v>PAL</v>
          </cell>
          <cell r="C974">
            <v>1</v>
          </cell>
          <cell r="D974">
            <v>1</v>
          </cell>
        </row>
        <row r="975">
          <cell r="A975">
            <v>102778</v>
          </cell>
          <cell r="B975" t="str">
            <v>PAL</v>
          </cell>
          <cell r="C975">
            <v>120</v>
          </cell>
          <cell r="D975">
            <v>1</v>
          </cell>
        </row>
        <row r="976">
          <cell r="A976">
            <v>102783</v>
          </cell>
          <cell r="B976" t="str">
            <v>PAL</v>
          </cell>
          <cell r="C976">
            <v>72</v>
          </cell>
          <cell r="D976">
            <v>1</v>
          </cell>
        </row>
        <row r="977">
          <cell r="A977">
            <v>102784</v>
          </cell>
          <cell r="B977" t="str">
            <v>PAL</v>
          </cell>
          <cell r="C977">
            <v>72</v>
          </cell>
          <cell r="D977">
            <v>1</v>
          </cell>
        </row>
        <row r="978">
          <cell r="A978">
            <v>102785</v>
          </cell>
          <cell r="B978" t="str">
            <v>PAL</v>
          </cell>
          <cell r="C978">
            <v>72</v>
          </cell>
          <cell r="D978">
            <v>1</v>
          </cell>
        </row>
        <row r="979">
          <cell r="A979">
            <v>102786</v>
          </cell>
          <cell r="B979" t="str">
            <v>PAL</v>
          </cell>
          <cell r="C979">
            <v>72</v>
          </cell>
          <cell r="D979">
            <v>1</v>
          </cell>
        </row>
        <row r="980">
          <cell r="A980">
            <v>102787</v>
          </cell>
          <cell r="B980" t="str">
            <v>PAL</v>
          </cell>
          <cell r="C980">
            <v>72</v>
          </cell>
          <cell r="D980">
            <v>1</v>
          </cell>
        </row>
        <row r="981">
          <cell r="A981">
            <v>102788</v>
          </cell>
          <cell r="B981" t="str">
            <v>PAL</v>
          </cell>
          <cell r="C981">
            <v>72</v>
          </cell>
          <cell r="D981">
            <v>1</v>
          </cell>
        </row>
        <row r="982">
          <cell r="A982">
            <v>102789</v>
          </cell>
          <cell r="B982" t="str">
            <v>PAL</v>
          </cell>
          <cell r="C982">
            <v>72</v>
          </cell>
          <cell r="D982">
            <v>1</v>
          </cell>
        </row>
        <row r="983">
          <cell r="A983">
            <v>102790</v>
          </cell>
          <cell r="B983" t="str">
            <v>PAL</v>
          </cell>
          <cell r="C983">
            <v>70</v>
          </cell>
          <cell r="D983">
            <v>1</v>
          </cell>
        </row>
        <row r="984">
          <cell r="A984">
            <v>102791</v>
          </cell>
          <cell r="B984" t="str">
            <v>PAL</v>
          </cell>
          <cell r="C984">
            <v>80</v>
          </cell>
          <cell r="D984">
            <v>1</v>
          </cell>
        </row>
        <row r="985">
          <cell r="A985">
            <v>102792</v>
          </cell>
          <cell r="B985" t="str">
            <v>PAL</v>
          </cell>
          <cell r="C985">
            <v>72</v>
          </cell>
          <cell r="D985">
            <v>1</v>
          </cell>
        </row>
        <row r="986">
          <cell r="A986">
            <v>102793</v>
          </cell>
          <cell r="B986" t="str">
            <v>PAL</v>
          </cell>
          <cell r="C986">
            <v>90</v>
          </cell>
          <cell r="D986">
            <v>1</v>
          </cell>
        </row>
        <row r="987">
          <cell r="A987">
            <v>102795</v>
          </cell>
          <cell r="B987" t="str">
            <v>PAL</v>
          </cell>
          <cell r="C987">
            <v>54</v>
          </cell>
          <cell r="D987">
            <v>1</v>
          </cell>
        </row>
        <row r="988">
          <cell r="A988">
            <v>102814</v>
          </cell>
          <cell r="B988" t="str">
            <v>PAL</v>
          </cell>
          <cell r="C988">
            <v>80</v>
          </cell>
          <cell r="D988">
            <v>1</v>
          </cell>
        </row>
        <row r="989">
          <cell r="A989">
            <v>102816</v>
          </cell>
          <cell r="B989" t="str">
            <v>PAL</v>
          </cell>
          <cell r="C989">
            <v>70</v>
          </cell>
          <cell r="D989">
            <v>1</v>
          </cell>
        </row>
        <row r="990">
          <cell r="A990">
            <v>102818</v>
          </cell>
          <cell r="B990" t="str">
            <v>PAL</v>
          </cell>
          <cell r="C990">
            <v>100</v>
          </cell>
          <cell r="D990">
            <v>1</v>
          </cell>
        </row>
        <row r="991">
          <cell r="A991">
            <v>102819</v>
          </cell>
          <cell r="B991" t="str">
            <v>PAL</v>
          </cell>
          <cell r="C991">
            <v>50</v>
          </cell>
          <cell r="D991">
            <v>1</v>
          </cell>
        </row>
        <row r="992">
          <cell r="A992">
            <v>102821</v>
          </cell>
          <cell r="B992" t="str">
            <v>PAL</v>
          </cell>
          <cell r="C992">
            <v>70</v>
          </cell>
          <cell r="D992">
            <v>1</v>
          </cell>
        </row>
        <row r="993">
          <cell r="A993">
            <v>102822</v>
          </cell>
          <cell r="B993" t="str">
            <v>PAL</v>
          </cell>
          <cell r="C993">
            <v>72</v>
          </cell>
          <cell r="D993">
            <v>1</v>
          </cell>
        </row>
        <row r="994">
          <cell r="A994">
            <v>102823</v>
          </cell>
          <cell r="B994" t="str">
            <v>PAL</v>
          </cell>
          <cell r="C994">
            <v>60</v>
          </cell>
          <cell r="D994">
            <v>1</v>
          </cell>
        </row>
        <row r="995">
          <cell r="A995">
            <v>102824</v>
          </cell>
          <cell r="B995" t="str">
            <v>PAL</v>
          </cell>
          <cell r="C995">
            <v>70</v>
          </cell>
          <cell r="D995">
            <v>1</v>
          </cell>
        </row>
        <row r="996">
          <cell r="A996">
            <v>102825</v>
          </cell>
          <cell r="B996" t="str">
            <v>PAL</v>
          </cell>
          <cell r="C996">
            <v>70</v>
          </cell>
          <cell r="D996">
            <v>1</v>
          </cell>
        </row>
        <row r="997">
          <cell r="A997">
            <v>102826</v>
          </cell>
          <cell r="B997" t="str">
            <v>PAL</v>
          </cell>
          <cell r="C997">
            <v>72</v>
          </cell>
          <cell r="D997">
            <v>1</v>
          </cell>
        </row>
        <row r="998">
          <cell r="A998">
            <v>102829</v>
          </cell>
          <cell r="B998" t="str">
            <v>PAL</v>
          </cell>
          <cell r="C998">
            <v>60</v>
          </cell>
          <cell r="D998">
            <v>1</v>
          </cell>
        </row>
        <row r="999">
          <cell r="A999">
            <v>102830</v>
          </cell>
          <cell r="B999" t="str">
            <v>PAL</v>
          </cell>
          <cell r="C999">
            <v>80</v>
          </cell>
          <cell r="D999">
            <v>1</v>
          </cell>
        </row>
        <row r="1000">
          <cell r="A1000">
            <v>102831</v>
          </cell>
          <cell r="B1000" t="str">
            <v>PAL</v>
          </cell>
          <cell r="C1000">
            <v>80</v>
          </cell>
          <cell r="D1000">
            <v>1</v>
          </cell>
        </row>
        <row r="1001">
          <cell r="A1001">
            <v>102832</v>
          </cell>
          <cell r="B1001" t="str">
            <v>PAL</v>
          </cell>
          <cell r="C1001">
            <v>80</v>
          </cell>
          <cell r="D1001">
            <v>1</v>
          </cell>
        </row>
        <row r="1002">
          <cell r="A1002">
            <v>102834</v>
          </cell>
          <cell r="B1002" t="str">
            <v>PAL</v>
          </cell>
          <cell r="C1002">
            <v>70</v>
          </cell>
          <cell r="D1002">
            <v>1</v>
          </cell>
        </row>
        <row r="1003">
          <cell r="A1003">
            <v>102835</v>
          </cell>
          <cell r="B1003" t="str">
            <v>PAL</v>
          </cell>
          <cell r="C1003">
            <v>54</v>
          </cell>
          <cell r="D1003">
            <v>1</v>
          </cell>
        </row>
        <row r="1004">
          <cell r="A1004">
            <v>102836</v>
          </cell>
          <cell r="B1004" t="str">
            <v>PAL</v>
          </cell>
          <cell r="C1004">
            <v>63</v>
          </cell>
          <cell r="D1004">
            <v>1</v>
          </cell>
        </row>
        <row r="1005">
          <cell r="A1005">
            <v>102837</v>
          </cell>
          <cell r="B1005" t="str">
            <v>PAL</v>
          </cell>
          <cell r="C1005">
            <v>80</v>
          </cell>
          <cell r="D1005">
            <v>1</v>
          </cell>
        </row>
        <row r="1006">
          <cell r="A1006">
            <v>102838</v>
          </cell>
          <cell r="B1006" t="str">
            <v>PAL</v>
          </cell>
          <cell r="C1006">
            <v>80</v>
          </cell>
          <cell r="D1006">
            <v>1</v>
          </cell>
        </row>
        <row r="1007">
          <cell r="A1007">
            <v>102839</v>
          </cell>
          <cell r="B1007" t="str">
            <v>PAL</v>
          </cell>
          <cell r="C1007">
            <v>72</v>
          </cell>
          <cell r="D1007">
            <v>1</v>
          </cell>
        </row>
        <row r="1008">
          <cell r="A1008">
            <v>102840</v>
          </cell>
          <cell r="B1008" t="str">
            <v>PAL</v>
          </cell>
          <cell r="C1008">
            <v>72</v>
          </cell>
          <cell r="D1008">
            <v>1</v>
          </cell>
        </row>
        <row r="1009">
          <cell r="A1009">
            <v>102841</v>
          </cell>
          <cell r="B1009" t="str">
            <v>PAL</v>
          </cell>
          <cell r="C1009">
            <v>72</v>
          </cell>
          <cell r="D1009">
            <v>1</v>
          </cell>
        </row>
        <row r="1010">
          <cell r="A1010">
            <v>102842</v>
          </cell>
          <cell r="B1010" t="str">
            <v>PAL</v>
          </cell>
          <cell r="C1010">
            <v>72</v>
          </cell>
          <cell r="D1010">
            <v>1</v>
          </cell>
        </row>
        <row r="1011">
          <cell r="A1011">
            <v>102843</v>
          </cell>
          <cell r="B1011" t="str">
            <v>PAL</v>
          </cell>
          <cell r="C1011">
            <v>56</v>
          </cell>
          <cell r="D1011">
            <v>1</v>
          </cell>
        </row>
        <row r="1012">
          <cell r="A1012">
            <v>102844</v>
          </cell>
          <cell r="B1012" t="str">
            <v>PAL</v>
          </cell>
          <cell r="C1012">
            <v>56</v>
          </cell>
          <cell r="D1012">
            <v>1</v>
          </cell>
        </row>
        <row r="1013">
          <cell r="A1013">
            <v>102845</v>
          </cell>
          <cell r="B1013" t="str">
            <v>PAL</v>
          </cell>
          <cell r="C1013">
            <v>56</v>
          </cell>
          <cell r="D1013">
            <v>1</v>
          </cell>
        </row>
        <row r="1014">
          <cell r="A1014">
            <v>102846</v>
          </cell>
          <cell r="B1014" t="str">
            <v>PAL</v>
          </cell>
          <cell r="C1014">
            <v>80</v>
          </cell>
          <cell r="D1014">
            <v>1</v>
          </cell>
        </row>
        <row r="1015">
          <cell r="A1015">
            <v>102852</v>
          </cell>
          <cell r="B1015" t="str">
            <v>PAL</v>
          </cell>
          <cell r="C1015">
            <v>72</v>
          </cell>
          <cell r="D1015">
            <v>1</v>
          </cell>
        </row>
        <row r="1016">
          <cell r="A1016">
            <v>102853</v>
          </cell>
          <cell r="B1016" t="str">
            <v>PAL</v>
          </cell>
          <cell r="C1016">
            <v>70</v>
          </cell>
          <cell r="D1016">
            <v>1</v>
          </cell>
        </row>
        <row r="1017">
          <cell r="A1017">
            <v>102854</v>
          </cell>
          <cell r="B1017" t="str">
            <v>PAL</v>
          </cell>
          <cell r="C1017">
            <v>70</v>
          </cell>
          <cell r="D1017">
            <v>1</v>
          </cell>
        </row>
        <row r="1018">
          <cell r="A1018">
            <v>102857</v>
          </cell>
          <cell r="B1018" t="str">
            <v>PAL</v>
          </cell>
          <cell r="C1018">
            <v>70</v>
          </cell>
          <cell r="D1018">
            <v>1</v>
          </cell>
        </row>
        <row r="1019">
          <cell r="A1019">
            <v>102858</v>
          </cell>
          <cell r="B1019" t="str">
            <v>PAL</v>
          </cell>
          <cell r="C1019">
            <v>84</v>
          </cell>
          <cell r="D1019">
            <v>1</v>
          </cell>
        </row>
        <row r="1020">
          <cell r="A1020">
            <v>102859</v>
          </cell>
          <cell r="B1020" t="str">
            <v>PAL</v>
          </cell>
          <cell r="C1020">
            <v>90</v>
          </cell>
          <cell r="D1020">
            <v>1</v>
          </cell>
        </row>
        <row r="1021">
          <cell r="A1021">
            <v>102860</v>
          </cell>
          <cell r="B1021" t="str">
            <v>PAL</v>
          </cell>
          <cell r="C1021">
            <v>90</v>
          </cell>
          <cell r="D1021">
            <v>1</v>
          </cell>
        </row>
        <row r="1022">
          <cell r="A1022">
            <v>102861</v>
          </cell>
          <cell r="B1022" t="str">
            <v>PAL</v>
          </cell>
          <cell r="C1022">
            <v>120</v>
          </cell>
          <cell r="D1022">
            <v>1</v>
          </cell>
        </row>
        <row r="1023">
          <cell r="A1023">
            <v>102862</v>
          </cell>
          <cell r="B1023" t="str">
            <v>PAL</v>
          </cell>
          <cell r="C1023">
            <v>72</v>
          </cell>
          <cell r="D1023">
            <v>1</v>
          </cell>
        </row>
        <row r="1024">
          <cell r="A1024">
            <v>102863</v>
          </cell>
          <cell r="B1024" t="str">
            <v>PAL</v>
          </cell>
          <cell r="C1024">
            <v>85</v>
          </cell>
          <cell r="D1024">
            <v>1</v>
          </cell>
        </row>
        <row r="1025">
          <cell r="A1025">
            <v>102864</v>
          </cell>
          <cell r="B1025" t="str">
            <v>PAL</v>
          </cell>
          <cell r="C1025">
            <v>80</v>
          </cell>
          <cell r="D1025">
            <v>1</v>
          </cell>
        </row>
        <row r="1026">
          <cell r="A1026">
            <v>102866</v>
          </cell>
          <cell r="B1026" t="str">
            <v>PAL</v>
          </cell>
          <cell r="C1026">
            <v>24</v>
          </cell>
          <cell r="D1026">
            <v>1</v>
          </cell>
        </row>
        <row r="1027">
          <cell r="A1027">
            <v>102867</v>
          </cell>
          <cell r="B1027" t="str">
            <v>PAL</v>
          </cell>
          <cell r="C1027">
            <v>24</v>
          </cell>
          <cell r="D1027">
            <v>1</v>
          </cell>
        </row>
        <row r="1028">
          <cell r="A1028">
            <v>102871</v>
          </cell>
          <cell r="B1028" t="str">
            <v>PAL</v>
          </cell>
          <cell r="C1028">
            <v>120</v>
          </cell>
          <cell r="D1028">
            <v>1</v>
          </cell>
        </row>
        <row r="1029">
          <cell r="A1029">
            <v>102872</v>
          </cell>
          <cell r="B1029" t="str">
            <v>PAL</v>
          </cell>
          <cell r="C1029">
            <v>90</v>
          </cell>
          <cell r="D1029">
            <v>1</v>
          </cell>
        </row>
        <row r="1030">
          <cell r="A1030">
            <v>102873</v>
          </cell>
          <cell r="B1030" t="str">
            <v>PAL</v>
          </cell>
          <cell r="C1030">
            <v>72</v>
          </cell>
          <cell r="D1030">
            <v>1</v>
          </cell>
        </row>
        <row r="1031">
          <cell r="A1031">
            <v>102874</v>
          </cell>
          <cell r="B1031" t="str">
            <v>PAL</v>
          </cell>
          <cell r="C1031">
            <v>60</v>
          </cell>
          <cell r="D1031">
            <v>1</v>
          </cell>
        </row>
        <row r="1032">
          <cell r="A1032">
            <v>102876</v>
          </cell>
          <cell r="B1032" t="str">
            <v>PAL</v>
          </cell>
          <cell r="C1032">
            <v>84</v>
          </cell>
          <cell r="D1032">
            <v>1</v>
          </cell>
        </row>
        <row r="1033">
          <cell r="A1033">
            <v>102877</v>
          </cell>
          <cell r="B1033" t="str">
            <v>PAL</v>
          </cell>
          <cell r="C1033">
            <v>84</v>
          </cell>
          <cell r="D1033">
            <v>1</v>
          </cell>
        </row>
        <row r="1034">
          <cell r="A1034">
            <v>102882</v>
          </cell>
          <cell r="B1034" t="str">
            <v>PAL</v>
          </cell>
          <cell r="C1034">
            <v>78</v>
          </cell>
          <cell r="D1034">
            <v>1</v>
          </cell>
        </row>
        <row r="1035">
          <cell r="A1035">
            <v>102883</v>
          </cell>
          <cell r="B1035" t="str">
            <v>PAL</v>
          </cell>
          <cell r="C1035">
            <v>84</v>
          </cell>
          <cell r="D1035">
            <v>1</v>
          </cell>
        </row>
        <row r="1036">
          <cell r="A1036">
            <v>102884</v>
          </cell>
          <cell r="B1036" t="str">
            <v>PAL</v>
          </cell>
          <cell r="C1036">
            <v>70</v>
          </cell>
          <cell r="D1036">
            <v>1</v>
          </cell>
        </row>
        <row r="1037">
          <cell r="A1037">
            <v>102886</v>
          </cell>
          <cell r="B1037" t="str">
            <v>PAL</v>
          </cell>
          <cell r="C1037">
            <v>80</v>
          </cell>
          <cell r="D1037">
            <v>1</v>
          </cell>
        </row>
        <row r="1038">
          <cell r="A1038">
            <v>102887</v>
          </cell>
          <cell r="B1038" t="str">
            <v>PAL</v>
          </cell>
          <cell r="C1038">
            <v>80</v>
          </cell>
          <cell r="D1038">
            <v>1</v>
          </cell>
        </row>
        <row r="1039">
          <cell r="A1039">
            <v>102888</v>
          </cell>
          <cell r="B1039" t="str">
            <v>PAL</v>
          </cell>
          <cell r="C1039">
            <v>80</v>
          </cell>
          <cell r="D1039">
            <v>1</v>
          </cell>
        </row>
        <row r="1040">
          <cell r="A1040">
            <v>102889</v>
          </cell>
          <cell r="B1040" t="str">
            <v>PAL</v>
          </cell>
          <cell r="C1040">
            <v>80</v>
          </cell>
          <cell r="D1040">
            <v>1</v>
          </cell>
        </row>
        <row r="1041">
          <cell r="A1041">
            <v>102890</v>
          </cell>
          <cell r="B1041" t="str">
            <v>PAL</v>
          </cell>
          <cell r="C1041">
            <v>70</v>
          </cell>
          <cell r="D1041">
            <v>1</v>
          </cell>
        </row>
        <row r="1042">
          <cell r="A1042">
            <v>102891</v>
          </cell>
          <cell r="B1042" t="str">
            <v>PAL</v>
          </cell>
          <cell r="C1042">
            <v>120</v>
          </cell>
          <cell r="D1042">
            <v>1</v>
          </cell>
        </row>
        <row r="1043">
          <cell r="A1043">
            <v>102892</v>
          </cell>
          <cell r="B1043" t="str">
            <v>PAL</v>
          </cell>
          <cell r="C1043">
            <v>80</v>
          </cell>
          <cell r="D1043">
            <v>1</v>
          </cell>
        </row>
        <row r="1044">
          <cell r="A1044">
            <v>102893</v>
          </cell>
          <cell r="B1044" t="str">
            <v>PAL</v>
          </cell>
          <cell r="C1044">
            <v>72</v>
          </cell>
          <cell r="D1044">
            <v>1</v>
          </cell>
        </row>
        <row r="1045">
          <cell r="A1045">
            <v>102894</v>
          </cell>
          <cell r="B1045" t="str">
            <v>PAL</v>
          </cell>
          <cell r="C1045">
            <v>72</v>
          </cell>
          <cell r="D1045">
            <v>1</v>
          </cell>
        </row>
        <row r="1046">
          <cell r="A1046">
            <v>102895</v>
          </cell>
          <cell r="B1046" t="str">
            <v>PAL</v>
          </cell>
          <cell r="C1046">
            <v>54</v>
          </cell>
          <cell r="D1046">
            <v>1</v>
          </cell>
        </row>
        <row r="1047">
          <cell r="A1047">
            <v>102896</v>
          </cell>
          <cell r="B1047" t="str">
            <v>PAL</v>
          </cell>
          <cell r="C1047">
            <v>64</v>
          </cell>
          <cell r="D1047">
            <v>1</v>
          </cell>
        </row>
        <row r="1048">
          <cell r="A1048">
            <v>102897</v>
          </cell>
          <cell r="B1048" t="str">
            <v>PAL</v>
          </cell>
          <cell r="C1048">
            <v>80</v>
          </cell>
          <cell r="D1048">
            <v>1</v>
          </cell>
        </row>
        <row r="1049">
          <cell r="A1049">
            <v>102913</v>
          </cell>
          <cell r="B1049" t="str">
            <v>PAL</v>
          </cell>
          <cell r="C1049">
            <v>80</v>
          </cell>
          <cell r="D1049">
            <v>1</v>
          </cell>
        </row>
        <row r="1050">
          <cell r="A1050">
            <v>102914</v>
          </cell>
          <cell r="B1050" t="str">
            <v>PAL</v>
          </cell>
          <cell r="C1050">
            <v>70</v>
          </cell>
          <cell r="D1050">
            <v>1</v>
          </cell>
        </row>
        <row r="1051">
          <cell r="A1051">
            <v>102915</v>
          </cell>
          <cell r="B1051" t="str">
            <v>PAL</v>
          </cell>
          <cell r="C1051">
            <v>80</v>
          </cell>
          <cell r="D1051">
            <v>1</v>
          </cell>
        </row>
        <row r="1052">
          <cell r="A1052">
            <v>102916</v>
          </cell>
          <cell r="B1052" t="str">
            <v>PAL</v>
          </cell>
          <cell r="C1052">
            <v>80</v>
          </cell>
          <cell r="D1052">
            <v>1</v>
          </cell>
        </row>
        <row r="1053">
          <cell r="A1053">
            <v>102918</v>
          </cell>
          <cell r="B1053" t="str">
            <v>PAL</v>
          </cell>
          <cell r="C1053">
            <v>90</v>
          </cell>
          <cell r="D1053">
            <v>1</v>
          </cell>
        </row>
        <row r="1054">
          <cell r="A1054">
            <v>102921</v>
          </cell>
          <cell r="B1054" t="str">
            <v>PAL</v>
          </cell>
          <cell r="C1054">
            <v>90</v>
          </cell>
          <cell r="D1054">
            <v>1</v>
          </cell>
        </row>
        <row r="1055">
          <cell r="A1055">
            <v>102923</v>
          </cell>
          <cell r="B1055" t="str">
            <v>PAL</v>
          </cell>
          <cell r="C1055">
            <v>72</v>
          </cell>
          <cell r="D1055">
            <v>1</v>
          </cell>
        </row>
        <row r="1056">
          <cell r="A1056">
            <v>102926</v>
          </cell>
          <cell r="B1056" t="str">
            <v>PAL</v>
          </cell>
          <cell r="C1056">
            <v>72</v>
          </cell>
          <cell r="D1056">
            <v>1</v>
          </cell>
        </row>
        <row r="1057">
          <cell r="A1057">
            <v>102932</v>
          </cell>
          <cell r="B1057" t="str">
            <v>PAL</v>
          </cell>
          <cell r="C1057">
            <v>80</v>
          </cell>
          <cell r="D1057">
            <v>1</v>
          </cell>
        </row>
        <row r="1058">
          <cell r="A1058">
            <v>102933</v>
          </cell>
          <cell r="B1058" t="str">
            <v>PAL</v>
          </cell>
          <cell r="C1058">
            <v>80</v>
          </cell>
          <cell r="D1058">
            <v>1</v>
          </cell>
        </row>
        <row r="1059">
          <cell r="A1059">
            <v>102934</v>
          </cell>
          <cell r="B1059" t="str">
            <v>PAL</v>
          </cell>
          <cell r="C1059">
            <v>80</v>
          </cell>
          <cell r="D1059">
            <v>1</v>
          </cell>
        </row>
        <row r="1060">
          <cell r="A1060">
            <v>102935</v>
          </cell>
          <cell r="B1060" t="str">
            <v>PAL</v>
          </cell>
          <cell r="C1060">
            <v>80</v>
          </cell>
          <cell r="D1060">
            <v>1</v>
          </cell>
        </row>
        <row r="1061">
          <cell r="A1061">
            <v>102936</v>
          </cell>
          <cell r="B1061" t="str">
            <v>PAL</v>
          </cell>
          <cell r="C1061">
            <v>72</v>
          </cell>
          <cell r="D1061">
            <v>1</v>
          </cell>
        </row>
        <row r="1062">
          <cell r="A1062">
            <v>102937</v>
          </cell>
          <cell r="B1062" t="str">
            <v>PAL</v>
          </cell>
          <cell r="C1062">
            <v>72</v>
          </cell>
          <cell r="D1062">
            <v>1</v>
          </cell>
        </row>
        <row r="1063">
          <cell r="A1063">
            <v>102939</v>
          </cell>
          <cell r="B1063" t="str">
            <v>PAL</v>
          </cell>
          <cell r="C1063">
            <v>240</v>
          </cell>
          <cell r="D1063">
            <v>1</v>
          </cell>
        </row>
        <row r="1064">
          <cell r="A1064">
            <v>102940</v>
          </cell>
          <cell r="B1064" t="str">
            <v>PAL</v>
          </cell>
          <cell r="C1064">
            <v>240</v>
          </cell>
          <cell r="D1064">
            <v>1</v>
          </cell>
        </row>
        <row r="1065">
          <cell r="A1065">
            <v>102941</v>
          </cell>
          <cell r="B1065" t="str">
            <v>PAL</v>
          </cell>
          <cell r="C1065">
            <v>60</v>
          </cell>
          <cell r="D1065">
            <v>1</v>
          </cell>
        </row>
        <row r="1066">
          <cell r="A1066">
            <v>102942</v>
          </cell>
          <cell r="B1066" t="str">
            <v>PAL</v>
          </cell>
          <cell r="C1066">
            <v>80</v>
          </cell>
          <cell r="D1066">
            <v>1</v>
          </cell>
        </row>
        <row r="1067">
          <cell r="A1067">
            <v>102943</v>
          </cell>
          <cell r="B1067" t="str">
            <v>PAL</v>
          </cell>
          <cell r="C1067">
            <v>70</v>
          </cell>
          <cell r="D1067">
            <v>1</v>
          </cell>
        </row>
        <row r="1068">
          <cell r="A1068">
            <v>102944</v>
          </cell>
          <cell r="B1068" t="str">
            <v>PAL</v>
          </cell>
          <cell r="C1068">
            <v>72</v>
          </cell>
          <cell r="D1068">
            <v>1</v>
          </cell>
        </row>
        <row r="1069">
          <cell r="A1069">
            <v>102945</v>
          </cell>
          <cell r="B1069" t="str">
            <v>PAL</v>
          </cell>
          <cell r="C1069">
            <v>60</v>
          </cell>
          <cell r="D1069">
            <v>1</v>
          </cell>
        </row>
        <row r="1070">
          <cell r="A1070">
            <v>102946</v>
          </cell>
          <cell r="B1070" t="str">
            <v>PAL</v>
          </cell>
          <cell r="C1070">
            <v>70</v>
          </cell>
          <cell r="D1070">
            <v>1</v>
          </cell>
        </row>
        <row r="1071">
          <cell r="A1071">
            <v>102947</v>
          </cell>
          <cell r="B1071" t="str">
            <v>PAL</v>
          </cell>
          <cell r="C1071">
            <v>70</v>
          </cell>
          <cell r="D1071">
            <v>1</v>
          </cell>
        </row>
        <row r="1072">
          <cell r="A1072">
            <v>102948</v>
          </cell>
          <cell r="B1072" t="str">
            <v>PAL</v>
          </cell>
          <cell r="C1072">
            <v>80</v>
          </cell>
          <cell r="D1072">
            <v>1</v>
          </cell>
        </row>
        <row r="1073">
          <cell r="A1073">
            <v>102949</v>
          </cell>
          <cell r="B1073" t="str">
            <v>PAL</v>
          </cell>
          <cell r="C1073">
            <v>70</v>
          </cell>
          <cell r="D1073">
            <v>1</v>
          </cell>
        </row>
        <row r="1074">
          <cell r="A1074">
            <v>102950</v>
          </cell>
          <cell r="B1074" t="str">
            <v>PAL</v>
          </cell>
          <cell r="C1074">
            <v>90</v>
          </cell>
          <cell r="D1074">
            <v>1</v>
          </cell>
        </row>
        <row r="1075">
          <cell r="A1075">
            <v>102951</v>
          </cell>
          <cell r="B1075" t="str">
            <v>PAL</v>
          </cell>
          <cell r="C1075">
            <v>70</v>
          </cell>
          <cell r="D1075">
            <v>1</v>
          </cell>
        </row>
        <row r="1076">
          <cell r="A1076">
            <v>102952</v>
          </cell>
          <cell r="B1076" t="str">
            <v>PAL</v>
          </cell>
          <cell r="C1076">
            <v>80</v>
          </cell>
          <cell r="D1076">
            <v>1</v>
          </cell>
        </row>
        <row r="1077">
          <cell r="A1077">
            <v>102954</v>
          </cell>
          <cell r="B1077" t="str">
            <v>PAL</v>
          </cell>
          <cell r="C1077">
            <v>80</v>
          </cell>
          <cell r="D1077">
            <v>1</v>
          </cell>
        </row>
        <row r="1078">
          <cell r="A1078">
            <v>102955</v>
          </cell>
          <cell r="B1078" t="str">
            <v>PAL</v>
          </cell>
          <cell r="C1078">
            <v>80</v>
          </cell>
          <cell r="D1078">
            <v>1</v>
          </cell>
        </row>
        <row r="1079">
          <cell r="A1079">
            <v>102959</v>
          </cell>
          <cell r="B1079" t="str">
            <v>PAL</v>
          </cell>
          <cell r="C1079">
            <v>54</v>
          </cell>
          <cell r="D1079">
            <v>1</v>
          </cell>
        </row>
        <row r="1080">
          <cell r="A1080">
            <v>102964</v>
          </cell>
          <cell r="B1080" t="str">
            <v>PAL</v>
          </cell>
          <cell r="C1080">
            <v>72</v>
          </cell>
          <cell r="D1080">
            <v>1</v>
          </cell>
        </row>
        <row r="1081">
          <cell r="A1081">
            <v>102965</v>
          </cell>
          <cell r="B1081" t="str">
            <v>PAL</v>
          </cell>
          <cell r="C1081">
            <v>90</v>
          </cell>
          <cell r="D1081">
            <v>1</v>
          </cell>
        </row>
        <row r="1082">
          <cell r="A1082">
            <v>102966</v>
          </cell>
          <cell r="B1082" t="str">
            <v>PAL</v>
          </cell>
          <cell r="C1082">
            <v>70</v>
          </cell>
          <cell r="D1082">
            <v>1</v>
          </cell>
        </row>
        <row r="1083">
          <cell r="A1083">
            <v>102967</v>
          </cell>
          <cell r="B1083" t="str">
            <v>PAL</v>
          </cell>
          <cell r="C1083">
            <v>60</v>
          </cell>
          <cell r="D1083">
            <v>1</v>
          </cell>
        </row>
        <row r="1084">
          <cell r="A1084">
            <v>102974</v>
          </cell>
          <cell r="B1084" t="str">
            <v>PAL</v>
          </cell>
          <cell r="C1084">
            <v>54</v>
          </cell>
          <cell r="D1084">
            <v>1</v>
          </cell>
        </row>
        <row r="1085">
          <cell r="A1085">
            <v>102975</v>
          </cell>
          <cell r="B1085" t="str">
            <v>PAL</v>
          </cell>
          <cell r="C1085">
            <v>54</v>
          </cell>
          <cell r="D1085">
            <v>1</v>
          </cell>
        </row>
        <row r="1086">
          <cell r="A1086">
            <v>102983</v>
          </cell>
          <cell r="B1086" t="str">
            <v>PAL</v>
          </cell>
          <cell r="C1086">
            <v>90</v>
          </cell>
          <cell r="D1086">
            <v>1</v>
          </cell>
        </row>
        <row r="1087">
          <cell r="A1087">
            <v>102984</v>
          </cell>
          <cell r="B1087" t="str">
            <v>PAL</v>
          </cell>
          <cell r="C1087">
            <v>81</v>
          </cell>
          <cell r="D1087">
            <v>1</v>
          </cell>
        </row>
        <row r="1088">
          <cell r="A1088">
            <v>102985</v>
          </cell>
          <cell r="B1088" t="str">
            <v>PAL</v>
          </cell>
          <cell r="C1088">
            <v>120</v>
          </cell>
          <cell r="D1088">
            <v>1</v>
          </cell>
        </row>
        <row r="1089">
          <cell r="A1089">
            <v>102986</v>
          </cell>
          <cell r="B1089" t="str">
            <v>PAL</v>
          </cell>
          <cell r="C1089">
            <v>72</v>
          </cell>
          <cell r="D1089">
            <v>1</v>
          </cell>
        </row>
        <row r="1090">
          <cell r="A1090">
            <v>102987</v>
          </cell>
          <cell r="B1090" t="str">
            <v>PAL</v>
          </cell>
          <cell r="C1090">
            <v>81</v>
          </cell>
          <cell r="D1090">
            <v>1</v>
          </cell>
        </row>
        <row r="1091">
          <cell r="A1091">
            <v>102988</v>
          </cell>
          <cell r="B1091" t="str">
            <v>PAL</v>
          </cell>
          <cell r="C1091">
            <v>80</v>
          </cell>
          <cell r="D1091">
            <v>1</v>
          </cell>
        </row>
        <row r="1092">
          <cell r="A1092">
            <v>102989</v>
          </cell>
          <cell r="B1092" t="str">
            <v>PAL</v>
          </cell>
          <cell r="C1092">
            <v>64</v>
          </cell>
          <cell r="D1092">
            <v>1</v>
          </cell>
        </row>
        <row r="1093">
          <cell r="A1093">
            <v>102990</v>
          </cell>
          <cell r="B1093" t="str">
            <v>PAL</v>
          </cell>
          <cell r="C1093">
            <v>120</v>
          </cell>
          <cell r="D1093">
            <v>1</v>
          </cell>
        </row>
        <row r="1094">
          <cell r="A1094">
            <v>102993</v>
          </cell>
          <cell r="B1094" t="str">
            <v>PAL</v>
          </cell>
          <cell r="C1094">
            <v>78</v>
          </cell>
          <cell r="D1094">
            <v>1</v>
          </cell>
        </row>
        <row r="1095">
          <cell r="A1095">
            <v>102994</v>
          </cell>
          <cell r="B1095" t="str">
            <v>PAL</v>
          </cell>
          <cell r="C1095">
            <v>70</v>
          </cell>
          <cell r="D1095">
            <v>1</v>
          </cell>
        </row>
        <row r="1096">
          <cell r="A1096">
            <v>102995</v>
          </cell>
          <cell r="B1096" t="str">
            <v>PAL</v>
          </cell>
          <cell r="C1096">
            <v>70</v>
          </cell>
          <cell r="D1096">
            <v>1</v>
          </cell>
        </row>
        <row r="1097">
          <cell r="A1097">
            <v>102996</v>
          </cell>
          <cell r="B1097" t="str">
            <v>PAL</v>
          </cell>
          <cell r="C1097">
            <v>70</v>
          </cell>
          <cell r="D1097">
            <v>1</v>
          </cell>
        </row>
        <row r="1098">
          <cell r="A1098">
            <v>102997</v>
          </cell>
          <cell r="B1098" t="str">
            <v>PAL</v>
          </cell>
          <cell r="C1098">
            <v>70</v>
          </cell>
          <cell r="D1098">
            <v>1</v>
          </cell>
        </row>
        <row r="1099">
          <cell r="A1099">
            <v>102998</v>
          </cell>
          <cell r="B1099" t="str">
            <v>PAL</v>
          </cell>
          <cell r="C1099">
            <v>70</v>
          </cell>
          <cell r="D1099">
            <v>1</v>
          </cell>
        </row>
        <row r="1100">
          <cell r="A1100">
            <v>102999</v>
          </cell>
          <cell r="B1100" t="str">
            <v>PAL</v>
          </cell>
          <cell r="C1100">
            <v>70</v>
          </cell>
          <cell r="D1100">
            <v>1</v>
          </cell>
        </row>
        <row r="1101">
          <cell r="A1101">
            <v>103000</v>
          </cell>
          <cell r="B1101" t="str">
            <v>PAL</v>
          </cell>
          <cell r="C1101">
            <v>70</v>
          </cell>
          <cell r="D1101">
            <v>1</v>
          </cell>
        </row>
        <row r="1102">
          <cell r="A1102">
            <v>103001</v>
          </cell>
          <cell r="B1102" t="str">
            <v>PAL</v>
          </cell>
          <cell r="C1102">
            <v>78</v>
          </cell>
          <cell r="D1102">
            <v>1</v>
          </cell>
        </row>
        <row r="1103">
          <cell r="A1103">
            <v>103002</v>
          </cell>
          <cell r="B1103" t="str">
            <v>PAL</v>
          </cell>
          <cell r="C1103">
            <v>78</v>
          </cell>
          <cell r="D1103">
            <v>1</v>
          </cell>
        </row>
        <row r="1104">
          <cell r="A1104">
            <v>103003</v>
          </cell>
          <cell r="B1104" t="str">
            <v>PAL</v>
          </cell>
          <cell r="C1104">
            <v>78</v>
          </cell>
          <cell r="D1104">
            <v>1</v>
          </cell>
        </row>
        <row r="1105">
          <cell r="A1105">
            <v>103005</v>
          </cell>
          <cell r="B1105" t="str">
            <v>PAL</v>
          </cell>
          <cell r="C1105">
            <v>80</v>
          </cell>
          <cell r="D1105">
            <v>1</v>
          </cell>
        </row>
        <row r="1106">
          <cell r="A1106">
            <v>103006</v>
          </cell>
          <cell r="B1106" t="str">
            <v>PAL</v>
          </cell>
          <cell r="C1106">
            <v>84</v>
          </cell>
          <cell r="D1106">
            <v>1</v>
          </cell>
        </row>
        <row r="1107">
          <cell r="A1107">
            <v>103007</v>
          </cell>
          <cell r="B1107" t="str">
            <v>PAL</v>
          </cell>
          <cell r="C1107">
            <v>84</v>
          </cell>
          <cell r="D1107">
            <v>1</v>
          </cell>
        </row>
        <row r="1108">
          <cell r="A1108">
            <v>103008</v>
          </cell>
          <cell r="B1108" t="str">
            <v>PAL</v>
          </cell>
          <cell r="C1108">
            <v>90</v>
          </cell>
          <cell r="D1108">
            <v>1</v>
          </cell>
        </row>
        <row r="1109">
          <cell r="A1109">
            <v>103010</v>
          </cell>
          <cell r="B1109" t="str">
            <v>PAL</v>
          </cell>
          <cell r="C1109">
            <v>90</v>
          </cell>
          <cell r="D1109">
            <v>1</v>
          </cell>
        </row>
        <row r="1110">
          <cell r="A1110">
            <v>103011</v>
          </cell>
          <cell r="B1110" t="str">
            <v>PAL</v>
          </cell>
          <cell r="C1110">
            <v>84</v>
          </cell>
          <cell r="D1110">
            <v>1</v>
          </cell>
        </row>
        <row r="1111">
          <cell r="A1111">
            <v>103012</v>
          </cell>
          <cell r="B1111" t="str">
            <v>PAL</v>
          </cell>
          <cell r="C1111">
            <v>84</v>
          </cell>
          <cell r="D1111">
            <v>1</v>
          </cell>
        </row>
        <row r="1112">
          <cell r="A1112">
            <v>103013</v>
          </cell>
          <cell r="B1112" t="str">
            <v>PAL</v>
          </cell>
          <cell r="C1112">
            <v>84</v>
          </cell>
          <cell r="D1112">
            <v>1</v>
          </cell>
        </row>
        <row r="1113">
          <cell r="A1113">
            <v>103014</v>
          </cell>
          <cell r="B1113" t="str">
            <v>PAL</v>
          </cell>
          <cell r="C1113">
            <v>84</v>
          </cell>
          <cell r="D1113">
            <v>1</v>
          </cell>
        </row>
        <row r="1114">
          <cell r="A1114">
            <v>103016</v>
          </cell>
          <cell r="B1114" t="str">
            <v>PAL</v>
          </cell>
          <cell r="C1114">
            <v>90</v>
          </cell>
          <cell r="D1114">
            <v>1</v>
          </cell>
        </row>
        <row r="1115">
          <cell r="A1115">
            <v>103017</v>
          </cell>
          <cell r="B1115" t="str">
            <v>PAL</v>
          </cell>
          <cell r="C1115">
            <v>120</v>
          </cell>
          <cell r="D1115">
            <v>1</v>
          </cell>
        </row>
        <row r="1116">
          <cell r="A1116">
            <v>103018</v>
          </cell>
          <cell r="B1116" t="str">
            <v>PAL</v>
          </cell>
          <cell r="C1116">
            <v>80</v>
          </cell>
          <cell r="D1116">
            <v>1</v>
          </cell>
        </row>
        <row r="1117">
          <cell r="A1117">
            <v>103019</v>
          </cell>
          <cell r="B1117" t="str">
            <v>PAL</v>
          </cell>
          <cell r="C1117">
            <v>90</v>
          </cell>
          <cell r="D1117">
            <v>1</v>
          </cell>
        </row>
        <row r="1118">
          <cell r="A1118">
            <v>103022</v>
          </cell>
          <cell r="B1118" t="str">
            <v>PAL</v>
          </cell>
          <cell r="C1118">
            <v>52</v>
          </cell>
          <cell r="D1118">
            <v>1</v>
          </cell>
        </row>
        <row r="1119">
          <cell r="A1119">
            <v>103023</v>
          </cell>
          <cell r="B1119" t="str">
            <v>PAL</v>
          </cell>
          <cell r="C1119">
            <v>120</v>
          </cell>
          <cell r="D1119">
            <v>1</v>
          </cell>
        </row>
        <row r="1120">
          <cell r="A1120">
            <v>103024</v>
          </cell>
          <cell r="B1120" t="str">
            <v>PAL</v>
          </cell>
          <cell r="C1120">
            <v>70</v>
          </cell>
          <cell r="D1120">
            <v>1</v>
          </cell>
        </row>
        <row r="1121">
          <cell r="A1121">
            <v>103025</v>
          </cell>
          <cell r="B1121" t="str">
            <v>PAL</v>
          </cell>
          <cell r="C1121">
            <v>70</v>
          </cell>
          <cell r="D1121">
            <v>1</v>
          </cell>
        </row>
        <row r="1122">
          <cell r="A1122">
            <v>103026</v>
          </cell>
          <cell r="B1122" t="str">
            <v>PAL</v>
          </cell>
          <cell r="C1122">
            <v>70</v>
          </cell>
          <cell r="D1122">
            <v>1</v>
          </cell>
        </row>
        <row r="1123">
          <cell r="A1123">
            <v>103027</v>
          </cell>
          <cell r="B1123" t="str">
            <v>PAL</v>
          </cell>
          <cell r="C1123">
            <v>80</v>
          </cell>
          <cell r="D1123">
            <v>1</v>
          </cell>
        </row>
        <row r="1124">
          <cell r="A1124">
            <v>103028</v>
          </cell>
          <cell r="B1124" t="str">
            <v>PAL</v>
          </cell>
          <cell r="C1124">
            <v>90</v>
          </cell>
          <cell r="D1124">
            <v>1</v>
          </cell>
        </row>
        <row r="1125">
          <cell r="A1125">
            <v>103029</v>
          </cell>
          <cell r="B1125" t="str">
            <v>PAL</v>
          </cell>
          <cell r="C1125">
            <v>78</v>
          </cell>
          <cell r="D1125">
            <v>1</v>
          </cell>
        </row>
        <row r="1126">
          <cell r="A1126">
            <v>103031</v>
          </cell>
          <cell r="B1126" t="str">
            <v>PAL</v>
          </cell>
          <cell r="C1126">
            <v>70</v>
          </cell>
          <cell r="D1126">
            <v>1</v>
          </cell>
        </row>
        <row r="1127">
          <cell r="A1127">
            <v>103032</v>
          </cell>
          <cell r="B1127" t="str">
            <v>PAL</v>
          </cell>
          <cell r="C1127">
            <v>80</v>
          </cell>
          <cell r="D1127">
            <v>1</v>
          </cell>
        </row>
        <row r="1128">
          <cell r="A1128">
            <v>103033</v>
          </cell>
          <cell r="B1128" t="str">
            <v>PAL</v>
          </cell>
          <cell r="C1128">
            <v>80</v>
          </cell>
          <cell r="D1128">
            <v>1</v>
          </cell>
        </row>
        <row r="1129">
          <cell r="A1129">
            <v>103034</v>
          </cell>
          <cell r="B1129" t="str">
            <v>PAL</v>
          </cell>
          <cell r="C1129">
            <v>80</v>
          </cell>
          <cell r="D1129">
            <v>1</v>
          </cell>
        </row>
        <row r="1130">
          <cell r="A1130">
            <v>103035</v>
          </cell>
          <cell r="B1130" t="str">
            <v>PAL</v>
          </cell>
          <cell r="C1130">
            <v>81</v>
          </cell>
          <cell r="D1130">
            <v>1</v>
          </cell>
        </row>
        <row r="1131">
          <cell r="A1131">
            <v>103036</v>
          </cell>
          <cell r="B1131" t="str">
            <v>PAL</v>
          </cell>
          <cell r="C1131">
            <v>72</v>
          </cell>
          <cell r="D1131">
            <v>1</v>
          </cell>
        </row>
        <row r="1132">
          <cell r="A1132">
            <v>103037</v>
          </cell>
          <cell r="B1132" t="str">
            <v>PAL</v>
          </cell>
          <cell r="C1132">
            <v>80</v>
          </cell>
          <cell r="D1132">
            <v>1</v>
          </cell>
        </row>
        <row r="1133">
          <cell r="A1133">
            <v>103039</v>
          </cell>
          <cell r="B1133" t="str">
            <v>PAL</v>
          </cell>
          <cell r="C1133">
            <v>70</v>
          </cell>
          <cell r="D1133">
            <v>1</v>
          </cell>
        </row>
        <row r="1134">
          <cell r="A1134">
            <v>103040</v>
          </cell>
          <cell r="B1134" t="str">
            <v>PAL</v>
          </cell>
          <cell r="C1134">
            <v>81</v>
          </cell>
          <cell r="D1134">
            <v>1</v>
          </cell>
        </row>
        <row r="1135">
          <cell r="A1135">
            <v>103041</v>
          </cell>
          <cell r="B1135" t="str">
            <v>PAL</v>
          </cell>
          <cell r="C1135">
            <v>70</v>
          </cell>
          <cell r="D1135">
            <v>1</v>
          </cell>
        </row>
        <row r="1136">
          <cell r="A1136">
            <v>103045</v>
          </cell>
          <cell r="B1136" t="str">
            <v>PAL</v>
          </cell>
          <cell r="C1136">
            <v>80</v>
          </cell>
          <cell r="D1136">
            <v>1</v>
          </cell>
        </row>
        <row r="1137">
          <cell r="A1137">
            <v>103047</v>
          </cell>
          <cell r="B1137" t="str">
            <v>PAL</v>
          </cell>
          <cell r="C1137">
            <v>70</v>
          </cell>
          <cell r="D1137">
            <v>1</v>
          </cell>
        </row>
        <row r="1138">
          <cell r="A1138">
            <v>103050</v>
          </cell>
          <cell r="B1138" t="str">
            <v>PAL</v>
          </cell>
          <cell r="C1138">
            <v>78</v>
          </cell>
          <cell r="D1138">
            <v>1</v>
          </cell>
        </row>
        <row r="1139">
          <cell r="A1139">
            <v>103051</v>
          </cell>
          <cell r="B1139" t="str">
            <v>PAL</v>
          </cell>
          <cell r="C1139">
            <v>80</v>
          </cell>
          <cell r="D1139">
            <v>1</v>
          </cell>
        </row>
        <row r="1140">
          <cell r="A1140">
            <v>103052</v>
          </cell>
          <cell r="B1140" t="str">
            <v>PAL</v>
          </cell>
          <cell r="C1140">
            <v>72</v>
          </cell>
          <cell r="D1140">
            <v>1</v>
          </cell>
        </row>
        <row r="1141">
          <cell r="A1141">
            <v>103053</v>
          </cell>
          <cell r="B1141" t="str">
            <v>PAL</v>
          </cell>
          <cell r="C1141">
            <v>70</v>
          </cell>
          <cell r="D1141">
            <v>1</v>
          </cell>
        </row>
        <row r="1142">
          <cell r="A1142">
            <v>103054</v>
          </cell>
          <cell r="B1142" t="str">
            <v>PAL</v>
          </cell>
          <cell r="C1142">
            <v>80</v>
          </cell>
          <cell r="D1142">
            <v>1</v>
          </cell>
        </row>
        <row r="1143">
          <cell r="A1143">
            <v>103055</v>
          </cell>
          <cell r="B1143" t="str">
            <v>PAL</v>
          </cell>
          <cell r="C1143">
            <v>70</v>
          </cell>
          <cell r="D1143">
            <v>1</v>
          </cell>
        </row>
        <row r="1144">
          <cell r="A1144">
            <v>103056</v>
          </cell>
          <cell r="B1144" t="str">
            <v>PAL</v>
          </cell>
          <cell r="C1144">
            <v>80</v>
          </cell>
          <cell r="D1144">
            <v>1</v>
          </cell>
        </row>
        <row r="1145">
          <cell r="A1145">
            <v>103057</v>
          </cell>
          <cell r="B1145" t="str">
            <v>PAL</v>
          </cell>
          <cell r="C1145">
            <v>80</v>
          </cell>
          <cell r="D1145">
            <v>1</v>
          </cell>
        </row>
        <row r="1146">
          <cell r="A1146">
            <v>103058</v>
          </cell>
          <cell r="B1146" t="str">
            <v>PAL</v>
          </cell>
          <cell r="C1146">
            <v>84</v>
          </cell>
          <cell r="D1146">
            <v>1</v>
          </cell>
        </row>
        <row r="1147">
          <cell r="A1147">
            <v>103059</v>
          </cell>
          <cell r="B1147" t="str">
            <v>PAL</v>
          </cell>
          <cell r="C1147">
            <v>84</v>
          </cell>
          <cell r="D1147">
            <v>1</v>
          </cell>
        </row>
        <row r="1148">
          <cell r="A1148">
            <v>103060</v>
          </cell>
          <cell r="B1148" t="str">
            <v>PAL</v>
          </cell>
          <cell r="C1148">
            <v>84</v>
          </cell>
          <cell r="D1148">
            <v>1</v>
          </cell>
        </row>
        <row r="1149">
          <cell r="A1149">
            <v>103062</v>
          </cell>
          <cell r="B1149" t="str">
            <v>PAL</v>
          </cell>
          <cell r="C1149">
            <v>72</v>
          </cell>
          <cell r="D1149">
            <v>1</v>
          </cell>
        </row>
        <row r="1150">
          <cell r="A1150">
            <v>103063</v>
          </cell>
          <cell r="B1150" t="str">
            <v>PAL</v>
          </cell>
          <cell r="C1150">
            <v>84</v>
          </cell>
          <cell r="D1150">
            <v>1</v>
          </cell>
        </row>
        <row r="1151">
          <cell r="A1151">
            <v>103064</v>
          </cell>
          <cell r="B1151" t="str">
            <v>PAL</v>
          </cell>
          <cell r="C1151">
            <v>84</v>
          </cell>
          <cell r="D1151">
            <v>1</v>
          </cell>
        </row>
        <row r="1152">
          <cell r="A1152">
            <v>103072</v>
          </cell>
          <cell r="B1152" t="str">
            <v>PAL</v>
          </cell>
          <cell r="C1152">
            <v>108</v>
          </cell>
          <cell r="D1152">
            <v>1</v>
          </cell>
        </row>
        <row r="1153">
          <cell r="A1153">
            <v>116819</v>
          </cell>
          <cell r="B1153" t="str">
            <v>PAL</v>
          </cell>
          <cell r="C1153">
            <v>672</v>
          </cell>
          <cell r="D1153">
            <v>1</v>
          </cell>
        </row>
        <row r="1154">
          <cell r="A1154">
            <v>120402</v>
          </cell>
          <cell r="B1154" t="str">
            <v>PAL</v>
          </cell>
          <cell r="C1154">
            <v>660</v>
          </cell>
          <cell r="D1154">
            <v>1</v>
          </cell>
        </row>
        <row r="1155">
          <cell r="A1155">
            <v>120618</v>
          </cell>
          <cell r="B1155" t="str">
            <v>PAL</v>
          </cell>
          <cell r="C1155">
            <v>600</v>
          </cell>
          <cell r="D1155">
            <v>1</v>
          </cell>
        </row>
        <row r="1156">
          <cell r="A1156">
            <v>123749</v>
          </cell>
          <cell r="B1156" t="str">
            <v>PAL</v>
          </cell>
          <cell r="C1156">
            <v>300</v>
          </cell>
          <cell r="D1156">
            <v>1</v>
          </cell>
        </row>
        <row r="1157">
          <cell r="A1157">
            <v>127828</v>
          </cell>
          <cell r="B1157" t="str">
            <v>PAL</v>
          </cell>
          <cell r="C1157">
            <v>672</v>
          </cell>
          <cell r="D1157">
            <v>1</v>
          </cell>
        </row>
        <row r="1158">
          <cell r="A1158">
            <v>140415</v>
          </cell>
          <cell r="B1158" t="str">
            <v>PAL</v>
          </cell>
          <cell r="C1158">
            <v>480</v>
          </cell>
          <cell r="D1158">
            <v>1</v>
          </cell>
        </row>
        <row r="1159">
          <cell r="A1159">
            <v>140417</v>
          </cell>
          <cell r="B1159" t="str">
            <v>PAL</v>
          </cell>
          <cell r="C1159">
            <v>56</v>
          </cell>
          <cell r="D1159">
            <v>1</v>
          </cell>
        </row>
        <row r="1160">
          <cell r="A1160">
            <v>140501</v>
          </cell>
          <cell r="B1160" t="str">
            <v>PAL</v>
          </cell>
          <cell r="C1160">
            <v>840</v>
          </cell>
          <cell r="D1160">
            <v>1</v>
          </cell>
        </row>
        <row r="1161">
          <cell r="A1161">
            <v>146614</v>
          </cell>
          <cell r="B1161" t="str">
            <v>PAL</v>
          </cell>
          <cell r="C1161">
            <v>10800</v>
          </cell>
          <cell r="D1161">
            <v>1</v>
          </cell>
        </row>
        <row r="1162">
          <cell r="A1162">
            <v>146645</v>
          </cell>
          <cell r="B1162" t="str">
            <v>PAL</v>
          </cell>
          <cell r="C1162">
            <v>5940</v>
          </cell>
          <cell r="D1162">
            <v>1</v>
          </cell>
        </row>
        <row r="1163">
          <cell r="A1163">
            <v>146823</v>
          </cell>
          <cell r="B1163" t="str">
            <v>PAL</v>
          </cell>
          <cell r="C1163">
            <v>720</v>
          </cell>
          <cell r="D1163">
            <v>1</v>
          </cell>
        </row>
        <row r="1164">
          <cell r="A1164">
            <v>146847</v>
          </cell>
          <cell r="B1164" t="str">
            <v>PAL</v>
          </cell>
          <cell r="C1164">
            <v>5760</v>
          </cell>
          <cell r="D1164">
            <v>1</v>
          </cell>
        </row>
        <row r="1165">
          <cell r="A1165">
            <v>168113</v>
          </cell>
          <cell r="B1165" t="str">
            <v>PAL</v>
          </cell>
          <cell r="C1165">
            <v>600</v>
          </cell>
          <cell r="D1165">
            <v>1</v>
          </cell>
        </row>
        <row r="1166">
          <cell r="A1166">
            <v>188762</v>
          </cell>
          <cell r="B1166" t="str">
            <v>PAL</v>
          </cell>
          <cell r="C1166">
            <v>528</v>
          </cell>
          <cell r="D1166">
            <v>1</v>
          </cell>
        </row>
        <row r="1167">
          <cell r="A1167">
            <v>188849</v>
          </cell>
          <cell r="B1167" t="str">
            <v>PAL</v>
          </cell>
          <cell r="C1167">
            <v>10800</v>
          </cell>
          <cell r="D1167">
            <v>1</v>
          </cell>
        </row>
        <row r="1168">
          <cell r="A1168">
            <v>205057</v>
          </cell>
          <cell r="B1168" t="str">
            <v>PAL</v>
          </cell>
          <cell r="C1168">
            <v>672</v>
          </cell>
          <cell r="D1168">
            <v>1</v>
          </cell>
        </row>
        <row r="1169">
          <cell r="A1169">
            <v>205058</v>
          </cell>
          <cell r="B1169" t="str">
            <v>PAL</v>
          </cell>
          <cell r="C1169">
            <v>672</v>
          </cell>
          <cell r="D1169">
            <v>1</v>
          </cell>
        </row>
        <row r="1170">
          <cell r="A1170">
            <v>205060</v>
          </cell>
          <cell r="B1170" t="str">
            <v>PAL</v>
          </cell>
          <cell r="C1170">
            <v>672</v>
          </cell>
          <cell r="D1170">
            <v>1</v>
          </cell>
        </row>
        <row r="1171">
          <cell r="A1171">
            <v>205145</v>
          </cell>
          <cell r="B1171" t="str">
            <v>PAL</v>
          </cell>
          <cell r="C1171">
            <v>600</v>
          </cell>
          <cell r="D1171">
            <v>1</v>
          </cell>
        </row>
        <row r="1172">
          <cell r="A1172">
            <v>205182</v>
          </cell>
          <cell r="B1172" t="str">
            <v>PAL</v>
          </cell>
          <cell r="C1172">
            <v>5760</v>
          </cell>
          <cell r="D1172">
            <v>1</v>
          </cell>
        </row>
        <row r="1173">
          <cell r="A1173">
            <v>205238</v>
          </cell>
          <cell r="B1173" t="str">
            <v>PAL</v>
          </cell>
          <cell r="C1173">
            <v>210</v>
          </cell>
          <cell r="D1173">
            <v>1</v>
          </cell>
        </row>
        <row r="1174">
          <cell r="A1174">
            <v>205336</v>
          </cell>
          <cell r="B1174" t="str">
            <v>PAL</v>
          </cell>
          <cell r="C1174">
            <v>60</v>
          </cell>
          <cell r="D1174">
            <v>1</v>
          </cell>
        </row>
        <row r="1175">
          <cell r="A1175">
            <v>205340</v>
          </cell>
          <cell r="B1175" t="str">
            <v>PAL</v>
          </cell>
          <cell r="C1175">
            <v>24</v>
          </cell>
          <cell r="D1175">
            <v>1</v>
          </cell>
        </row>
        <row r="1176">
          <cell r="A1176">
            <v>205343</v>
          </cell>
          <cell r="B1176" t="str">
            <v>PAL</v>
          </cell>
          <cell r="C1176">
            <v>36</v>
          </cell>
          <cell r="D1176">
            <v>1</v>
          </cell>
        </row>
        <row r="1177">
          <cell r="A1177">
            <v>205480</v>
          </cell>
          <cell r="B1177" t="str">
            <v>PAL</v>
          </cell>
          <cell r="C1177">
            <v>672</v>
          </cell>
          <cell r="D1177">
            <v>1</v>
          </cell>
        </row>
        <row r="1178">
          <cell r="A1178">
            <v>205485</v>
          </cell>
          <cell r="B1178" t="str">
            <v>PAL</v>
          </cell>
          <cell r="C1178">
            <v>576</v>
          </cell>
          <cell r="D1178">
            <v>1</v>
          </cell>
        </row>
        <row r="1179">
          <cell r="A1179">
            <v>205486</v>
          </cell>
          <cell r="B1179" t="str">
            <v>PAL</v>
          </cell>
          <cell r="C1179">
            <v>1872</v>
          </cell>
          <cell r="D1179">
            <v>1</v>
          </cell>
        </row>
        <row r="1180">
          <cell r="A1180">
            <v>205487</v>
          </cell>
          <cell r="B1180" t="str">
            <v>PAL</v>
          </cell>
          <cell r="C1180">
            <v>1872</v>
          </cell>
          <cell r="D1180">
            <v>1</v>
          </cell>
        </row>
        <row r="1181">
          <cell r="A1181">
            <v>205488</v>
          </cell>
          <cell r="B1181" t="str">
            <v>PAL</v>
          </cell>
          <cell r="C1181">
            <v>1872</v>
          </cell>
          <cell r="D1181">
            <v>1</v>
          </cell>
        </row>
        <row r="1182">
          <cell r="A1182">
            <v>205489</v>
          </cell>
          <cell r="B1182" t="str">
            <v>PAL</v>
          </cell>
          <cell r="C1182">
            <v>1872</v>
          </cell>
          <cell r="D1182">
            <v>1</v>
          </cell>
        </row>
        <row r="1183">
          <cell r="A1183">
            <v>205490</v>
          </cell>
          <cell r="B1183" t="str">
            <v>PAL</v>
          </cell>
          <cell r="C1183">
            <v>1872</v>
          </cell>
          <cell r="D1183">
            <v>1</v>
          </cell>
        </row>
        <row r="1184">
          <cell r="A1184">
            <v>205491</v>
          </cell>
          <cell r="B1184" t="str">
            <v>PAL</v>
          </cell>
          <cell r="C1184">
            <v>1560</v>
          </cell>
          <cell r="D1184">
            <v>1</v>
          </cell>
        </row>
        <row r="1185">
          <cell r="A1185">
            <v>205492</v>
          </cell>
          <cell r="B1185" t="str">
            <v>PAL</v>
          </cell>
          <cell r="C1185">
            <v>1872</v>
          </cell>
          <cell r="D1185">
            <v>1</v>
          </cell>
        </row>
        <row r="1186">
          <cell r="A1186">
            <v>205493</v>
          </cell>
          <cell r="B1186" t="str">
            <v>PAL</v>
          </cell>
          <cell r="C1186">
            <v>1872</v>
          </cell>
          <cell r="D1186">
            <v>1</v>
          </cell>
        </row>
        <row r="1187">
          <cell r="A1187">
            <v>205504</v>
          </cell>
          <cell r="B1187" t="str">
            <v>PAL</v>
          </cell>
          <cell r="C1187">
            <v>672</v>
          </cell>
          <cell r="D1187">
            <v>1</v>
          </cell>
        </row>
        <row r="1188">
          <cell r="A1188">
            <v>205580</v>
          </cell>
          <cell r="B1188" t="str">
            <v>PAL</v>
          </cell>
          <cell r="C1188">
            <v>19200</v>
          </cell>
          <cell r="D1188">
            <v>1</v>
          </cell>
        </row>
        <row r="1189">
          <cell r="A1189">
            <v>205667</v>
          </cell>
          <cell r="B1189" t="str">
            <v>PAL</v>
          </cell>
          <cell r="C1189">
            <v>336</v>
          </cell>
          <cell r="D1189">
            <v>1</v>
          </cell>
        </row>
        <row r="1190">
          <cell r="A1190">
            <v>206286</v>
          </cell>
          <cell r="B1190" t="str">
            <v>PAL</v>
          </cell>
          <cell r="C1190">
            <v>1728</v>
          </cell>
          <cell r="D1190">
            <v>1</v>
          </cell>
        </row>
        <row r="1191">
          <cell r="A1191">
            <v>206287</v>
          </cell>
          <cell r="B1191" t="str">
            <v>PAL</v>
          </cell>
          <cell r="C1191">
            <v>1728</v>
          </cell>
          <cell r="D1191">
            <v>1</v>
          </cell>
        </row>
        <row r="1192">
          <cell r="A1192">
            <v>206288</v>
          </cell>
          <cell r="B1192" t="str">
            <v>PAL</v>
          </cell>
          <cell r="C1192">
            <v>1728</v>
          </cell>
          <cell r="D1192">
            <v>1</v>
          </cell>
        </row>
        <row r="1193">
          <cell r="A1193">
            <v>206289</v>
          </cell>
          <cell r="B1193" t="str">
            <v>PAL</v>
          </cell>
          <cell r="C1193">
            <v>1728</v>
          </cell>
          <cell r="D1193">
            <v>1</v>
          </cell>
        </row>
        <row r="1194">
          <cell r="A1194">
            <v>206304</v>
          </cell>
          <cell r="B1194" t="str">
            <v>PAL</v>
          </cell>
          <cell r="C1194">
            <v>336</v>
          </cell>
          <cell r="D1194">
            <v>1</v>
          </cell>
        </row>
        <row r="1195">
          <cell r="A1195">
            <v>206305</v>
          </cell>
          <cell r="B1195" t="str">
            <v>PAL</v>
          </cell>
          <cell r="C1195">
            <v>480</v>
          </cell>
          <cell r="D1195">
            <v>1</v>
          </cell>
        </row>
        <row r="1196">
          <cell r="A1196">
            <v>206306</v>
          </cell>
          <cell r="B1196" t="str">
            <v>PAL</v>
          </cell>
          <cell r="C1196">
            <v>528</v>
          </cell>
          <cell r="D1196">
            <v>1</v>
          </cell>
        </row>
        <row r="1197">
          <cell r="A1197">
            <v>206307</v>
          </cell>
          <cell r="B1197" t="str">
            <v>PAL</v>
          </cell>
          <cell r="C1197">
            <v>528</v>
          </cell>
          <cell r="D1197">
            <v>1</v>
          </cell>
        </row>
        <row r="1198">
          <cell r="A1198">
            <v>206308</v>
          </cell>
          <cell r="B1198" t="str">
            <v>PAL</v>
          </cell>
          <cell r="C1198">
            <v>840</v>
          </cell>
          <cell r="D1198">
            <v>1</v>
          </cell>
        </row>
        <row r="1199">
          <cell r="A1199">
            <v>206310</v>
          </cell>
          <cell r="B1199" t="str">
            <v>PAL</v>
          </cell>
          <cell r="C1199">
            <v>720</v>
          </cell>
          <cell r="D1199">
            <v>1</v>
          </cell>
        </row>
        <row r="1200">
          <cell r="A1200">
            <v>206311</v>
          </cell>
          <cell r="B1200" t="str">
            <v>PAL</v>
          </cell>
          <cell r="C1200">
            <v>1188</v>
          </cell>
          <cell r="D1200">
            <v>1</v>
          </cell>
        </row>
        <row r="1201">
          <cell r="A1201">
            <v>206314</v>
          </cell>
          <cell r="B1201" t="str">
            <v>PAL</v>
          </cell>
          <cell r="C1201">
            <v>5760</v>
          </cell>
          <cell r="D1201">
            <v>1</v>
          </cell>
        </row>
        <row r="1202">
          <cell r="A1202">
            <v>206316</v>
          </cell>
          <cell r="B1202" t="str">
            <v>PAL</v>
          </cell>
          <cell r="C1202">
            <v>600</v>
          </cell>
          <cell r="D1202">
            <v>1</v>
          </cell>
        </row>
        <row r="1203">
          <cell r="A1203">
            <v>206317</v>
          </cell>
          <cell r="B1203" t="str">
            <v>PAL</v>
          </cell>
          <cell r="C1203">
            <v>1080</v>
          </cell>
          <cell r="D1203">
            <v>1</v>
          </cell>
        </row>
        <row r="1204">
          <cell r="A1204">
            <v>206361</v>
          </cell>
          <cell r="B1204" t="str">
            <v>PAL</v>
          </cell>
          <cell r="C1204">
            <v>1020</v>
          </cell>
          <cell r="D1204">
            <v>1</v>
          </cell>
        </row>
        <row r="1205">
          <cell r="A1205">
            <v>206366</v>
          </cell>
          <cell r="B1205" t="str">
            <v>PAL</v>
          </cell>
          <cell r="C1205">
            <v>672</v>
          </cell>
          <cell r="D1205">
            <v>1</v>
          </cell>
        </row>
        <row r="1206">
          <cell r="A1206">
            <v>206370</v>
          </cell>
          <cell r="B1206" t="str">
            <v>PAL</v>
          </cell>
          <cell r="C1206">
            <v>840</v>
          </cell>
          <cell r="D1206">
            <v>1</v>
          </cell>
        </row>
        <row r="1207">
          <cell r="A1207">
            <v>206378</v>
          </cell>
          <cell r="B1207" t="str">
            <v>PAL</v>
          </cell>
          <cell r="C1207">
            <v>528</v>
          </cell>
          <cell r="D1207">
            <v>1</v>
          </cell>
        </row>
        <row r="1208">
          <cell r="A1208">
            <v>206380</v>
          </cell>
          <cell r="B1208" t="str">
            <v>PAL</v>
          </cell>
          <cell r="C1208">
            <v>528</v>
          </cell>
          <cell r="D1208">
            <v>1</v>
          </cell>
        </row>
        <row r="1209">
          <cell r="A1209">
            <v>206384</v>
          </cell>
          <cell r="B1209" t="str">
            <v>PAL</v>
          </cell>
          <cell r="C1209">
            <v>360</v>
          </cell>
          <cell r="D1209">
            <v>1</v>
          </cell>
        </row>
        <row r="1210">
          <cell r="A1210">
            <v>206402</v>
          </cell>
          <cell r="B1210" t="str">
            <v>PAL</v>
          </cell>
          <cell r="C1210">
            <v>672</v>
          </cell>
          <cell r="D1210">
            <v>1</v>
          </cell>
        </row>
        <row r="1211">
          <cell r="A1211">
            <v>206431</v>
          </cell>
          <cell r="B1211" t="str">
            <v>PAL</v>
          </cell>
          <cell r="C1211">
            <v>672</v>
          </cell>
          <cell r="D1211">
            <v>1</v>
          </cell>
        </row>
        <row r="1212">
          <cell r="A1212">
            <v>206443</v>
          </cell>
          <cell r="B1212" t="str">
            <v>PAL</v>
          </cell>
          <cell r="C1212">
            <v>672</v>
          </cell>
          <cell r="D1212">
            <v>1</v>
          </cell>
        </row>
        <row r="1213">
          <cell r="A1213">
            <v>206446</v>
          </cell>
          <cell r="B1213" t="str">
            <v>PAL</v>
          </cell>
          <cell r="C1213">
            <v>672</v>
          </cell>
          <cell r="D1213">
            <v>1</v>
          </cell>
        </row>
        <row r="1214">
          <cell r="A1214">
            <v>206489</v>
          </cell>
          <cell r="B1214" t="str">
            <v>PAL</v>
          </cell>
          <cell r="C1214">
            <v>1728</v>
          </cell>
          <cell r="D1214">
            <v>1</v>
          </cell>
        </row>
        <row r="1215">
          <cell r="A1215">
            <v>206523</v>
          </cell>
          <cell r="B1215" t="str">
            <v>PAL</v>
          </cell>
          <cell r="C1215">
            <v>480</v>
          </cell>
          <cell r="D1215">
            <v>1</v>
          </cell>
        </row>
        <row r="1216">
          <cell r="A1216">
            <v>206564</v>
          </cell>
          <cell r="B1216" t="str">
            <v>PAL</v>
          </cell>
          <cell r="C1216">
            <v>528</v>
          </cell>
          <cell r="D1216">
            <v>1</v>
          </cell>
        </row>
        <row r="1217">
          <cell r="A1217">
            <v>206581</v>
          </cell>
          <cell r="B1217" t="str">
            <v>PAL</v>
          </cell>
          <cell r="C1217">
            <v>528</v>
          </cell>
          <cell r="D1217">
            <v>1</v>
          </cell>
        </row>
        <row r="1218">
          <cell r="A1218">
            <v>206758</v>
          </cell>
          <cell r="B1218" t="str">
            <v>PAL</v>
          </cell>
          <cell r="C1218">
            <v>750</v>
          </cell>
          <cell r="D1218">
            <v>1</v>
          </cell>
        </row>
        <row r="1219">
          <cell r="A1219">
            <v>206759</v>
          </cell>
          <cell r="B1219" t="str">
            <v>PAL</v>
          </cell>
          <cell r="C1219">
            <v>750</v>
          </cell>
          <cell r="D1219">
            <v>1</v>
          </cell>
        </row>
        <row r="1220">
          <cell r="A1220">
            <v>206760</v>
          </cell>
          <cell r="B1220" t="str">
            <v>PAL</v>
          </cell>
          <cell r="C1220">
            <v>750</v>
          </cell>
          <cell r="D1220">
            <v>1</v>
          </cell>
        </row>
        <row r="1221">
          <cell r="A1221">
            <v>206761</v>
          </cell>
          <cell r="B1221" t="str">
            <v>PAL</v>
          </cell>
          <cell r="C1221">
            <v>750</v>
          </cell>
          <cell r="D1221">
            <v>1</v>
          </cell>
        </row>
        <row r="1222">
          <cell r="A1222">
            <v>206762</v>
          </cell>
          <cell r="B1222" t="str">
            <v>PAL</v>
          </cell>
          <cell r="C1222">
            <v>216</v>
          </cell>
          <cell r="D1222">
            <v>1</v>
          </cell>
        </row>
        <row r="1223">
          <cell r="A1223">
            <v>206817</v>
          </cell>
          <cell r="B1223" t="str">
            <v>PAL</v>
          </cell>
          <cell r="C1223">
            <v>672</v>
          </cell>
          <cell r="D1223">
            <v>1</v>
          </cell>
        </row>
        <row r="1224">
          <cell r="A1224">
            <v>206824</v>
          </cell>
          <cell r="B1224" t="str">
            <v>PAL</v>
          </cell>
          <cell r="C1224">
            <v>528</v>
          </cell>
          <cell r="D1224">
            <v>1</v>
          </cell>
        </row>
        <row r="1225">
          <cell r="A1225">
            <v>206826</v>
          </cell>
          <cell r="B1225" t="str">
            <v>PAL</v>
          </cell>
          <cell r="C1225">
            <v>768</v>
          </cell>
          <cell r="D1225">
            <v>1</v>
          </cell>
        </row>
        <row r="1226">
          <cell r="A1226">
            <v>206932</v>
          </cell>
          <cell r="B1226" t="str">
            <v>PAL</v>
          </cell>
          <cell r="C1226">
            <v>672</v>
          </cell>
          <cell r="D1226">
            <v>1</v>
          </cell>
        </row>
        <row r="1227">
          <cell r="A1227">
            <v>206934</v>
          </cell>
          <cell r="B1227" t="str">
            <v>PAL</v>
          </cell>
          <cell r="C1227">
            <v>672</v>
          </cell>
          <cell r="D1227">
            <v>1</v>
          </cell>
        </row>
        <row r="1228">
          <cell r="A1228">
            <v>206938</v>
          </cell>
          <cell r="B1228" t="str">
            <v>PAL</v>
          </cell>
          <cell r="C1228">
            <v>720</v>
          </cell>
          <cell r="D1228">
            <v>1</v>
          </cell>
        </row>
        <row r="1229">
          <cell r="A1229">
            <v>206961</v>
          </cell>
          <cell r="B1229" t="str">
            <v>PAL</v>
          </cell>
          <cell r="C1229">
            <v>1872</v>
          </cell>
          <cell r="D1229">
            <v>1</v>
          </cell>
        </row>
        <row r="1230">
          <cell r="A1230">
            <v>206962</v>
          </cell>
          <cell r="B1230" t="str">
            <v>PAL</v>
          </cell>
          <cell r="C1230">
            <v>672</v>
          </cell>
          <cell r="D1230">
            <v>1</v>
          </cell>
        </row>
        <row r="1231">
          <cell r="A1231">
            <v>206970</v>
          </cell>
          <cell r="B1231" t="str">
            <v>PAL</v>
          </cell>
          <cell r="C1231">
            <v>672</v>
          </cell>
          <cell r="D1231">
            <v>1</v>
          </cell>
        </row>
        <row r="1232">
          <cell r="A1232">
            <v>206971</v>
          </cell>
          <cell r="B1232" t="str">
            <v>PAL</v>
          </cell>
          <cell r="C1232">
            <v>720</v>
          </cell>
          <cell r="D1232">
            <v>1</v>
          </cell>
        </row>
        <row r="1233">
          <cell r="A1233">
            <v>206974</v>
          </cell>
          <cell r="B1233" t="str">
            <v>PAL</v>
          </cell>
          <cell r="C1233">
            <v>384</v>
          </cell>
          <cell r="D1233">
            <v>1</v>
          </cell>
        </row>
        <row r="1234">
          <cell r="A1234">
            <v>206975</v>
          </cell>
          <cell r="B1234" t="str">
            <v>PAL</v>
          </cell>
          <cell r="C1234">
            <v>570</v>
          </cell>
          <cell r="D1234">
            <v>1</v>
          </cell>
        </row>
        <row r="1235">
          <cell r="A1235">
            <v>206978</v>
          </cell>
          <cell r="B1235" t="str">
            <v>PAL</v>
          </cell>
          <cell r="C1235">
            <v>480</v>
          </cell>
          <cell r="D1235">
            <v>1</v>
          </cell>
        </row>
        <row r="1236">
          <cell r="A1236">
            <v>206979</v>
          </cell>
          <cell r="B1236" t="str">
            <v>PAL</v>
          </cell>
          <cell r="C1236">
            <v>360</v>
          </cell>
          <cell r="D1236">
            <v>1</v>
          </cell>
        </row>
        <row r="1237">
          <cell r="A1237">
            <v>206982</v>
          </cell>
          <cell r="B1237" t="str">
            <v>PAL</v>
          </cell>
          <cell r="C1237">
            <v>480</v>
          </cell>
          <cell r="D1237">
            <v>1</v>
          </cell>
        </row>
        <row r="1238">
          <cell r="A1238">
            <v>206983</v>
          </cell>
          <cell r="B1238" t="str">
            <v>PAL</v>
          </cell>
          <cell r="C1238">
            <v>504</v>
          </cell>
          <cell r="D1238">
            <v>1</v>
          </cell>
        </row>
        <row r="1239">
          <cell r="A1239">
            <v>206986</v>
          </cell>
          <cell r="B1239" t="str">
            <v>PAL</v>
          </cell>
          <cell r="C1239">
            <v>480</v>
          </cell>
          <cell r="D1239">
            <v>1</v>
          </cell>
        </row>
        <row r="1240">
          <cell r="A1240">
            <v>206987</v>
          </cell>
          <cell r="B1240" t="str">
            <v>PAL</v>
          </cell>
          <cell r="C1240">
            <v>570</v>
          </cell>
          <cell r="D1240">
            <v>1</v>
          </cell>
        </row>
        <row r="1241">
          <cell r="A1241">
            <v>206990</v>
          </cell>
          <cell r="B1241" t="str">
            <v>PAL</v>
          </cell>
          <cell r="C1241">
            <v>480</v>
          </cell>
          <cell r="D1241">
            <v>1</v>
          </cell>
        </row>
        <row r="1242">
          <cell r="A1242">
            <v>206991</v>
          </cell>
          <cell r="B1242" t="str">
            <v>PAL</v>
          </cell>
          <cell r="C1242">
            <v>570</v>
          </cell>
          <cell r="D1242">
            <v>1</v>
          </cell>
        </row>
        <row r="1243">
          <cell r="A1243">
            <v>206994</v>
          </cell>
          <cell r="B1243" t="str">
            <v>PAL</v>
          </cell>
          <cell r="C1243">
            <v>480</v>
          </cell>
          <cell r="D1243">
            <v>1</v>
          </cell>
        </row>
        <row r="1244">
          <cell r="A1244">
            <v>207085</v>
          </cell>
          <cell r="B1244" t="str">
            <v>PAL</v>
          </cell>
          <cell r="C1244">
            <v>672</v>
          </cell>
          <cell r="D1244">
            <v>1</v>
          </cell>
        </row>
        <row r="1245">
          <cell r="A1245">
            <v>207087</v>
          </cell>
          <cell r="B1245" t="str">
            <v>PAL</v>
          </cell>
          <cell r="C1245">
            <v>672</v>
          </cell>
          <cell r="D1245">
            <v>1</v>
          </cell>
        </row>
        <row r="1246">
          <cell r="A1246">
            <v>207088</v>
          </cell>
          <cell r="B1246" t="str">
            <v>PAL</v>
          </cell>
          <cell r="C1246">
            <v>336</v>
          </cell>
          <cell r="D1246">
            <v>1</v>
          </cell>
        </row>
        <row r="1247">
          <cell r="A1247">
            <v>207089</v>
          </cell>
          <cell r="B1247" t="str">
            <v>PAL</v>
          </cell>
          <cell r="C1247">
            <v>672</v>
          </cell>
          <cell r="D1247">
            <v>1</v>
          </cell>
        </row>
        <row r="1248">
          <cell r="A1248">
            <v>207090</v>
          </cell>
          <cell r="B1248" t="str">
            <v>PAL</v>
          </cell>
          <cell r="C1248">
            <v>672</v>
          </cell>
          <cell r="D1248">
            <v>1</v>
          </cell>
        </row>
        <row r="1249">
          <cell r="A1249">
            <v>207091</v>
          </cell>
          <cell r="B1249" t="str">
            <v>PAL</v>
          </cell>
          <cell r="C1249">
            <v>336</v>
          </cell>
          <cell r="D1249">
            <v>1</v>
          </cell>
        </row>
        <row r="1250">
          <cell r="A1250">
            <v>207092</v>
          </cell>
          <cell r="B1250" t="str">
            <v>PAL</v>
          </cell>
          <cell r="C1250">
            <v>672</v>
          </cell>
          <cell r="D1250">
            <v>1</v>
          </cell>
        </row>
        <row r="1251">
          <cell r="A1251">
            <v>207093</v>
          </cell>
          <cell r="B1251" t="str">
            <v>PAL</v>
          </cell>
          <cell r="C1251">
            <v>672</v>
          </cell>
          <cell r="D1251">
            <v>1</v>
          </cell>
        </row>
        <row r="1252">
          <cell r="A1252">
            <v>207094</v>
          </cell>
          <cell r="B1252" t="str">
            <v>PAL</v>
          </cell>
          <cell r="C1252">
            <v>672</v>
          </cell>
          <cell r="D1252">
            <v>1</v>
          </cell>
        </row>
        <row r="1253">
          <cell r="A1253">
            <v>207111</v>
          </cell>
          <cell r="B1253" t="str">
            <v>PAL</v>
          </cell>
          <cell r="C1253">
            <v>750</v>
          </cell>
          <cell r="D1253">
            <v>1</v>
          </cell>
        </row>
        <row r="1254">
          <cell r="A1254">
            <v>207122</v>
          </cell>
          <cell r="B1254" t="str">
            <v>PAL</v>
          </cell>
          <cell r="C1254">
            <v>5760</v>
          </cell>
          <cell r="D1254">
            <v>1</v>
          </cell>
        </row>
        <row r="1255">
          <cell r="A1255">
            <v>207123</v>
          </cell>
          <cell r="B1255" t="str">
            <v>PAL</v>
          </cell>
          <cell r="C1255">
            <v>480</v>
          </cell>
          <cell r="D1255">
            <v>1</v>
          </cell>
        </row>
        <row r="1256">
          <cell r="A1256">
            <v>207130</v>
          </cell>
          <cell r="B1256" t="str">
            <v>PAL</v>
          </cell>
          <cell r="C1256">
            <v>4608</v>
          </cell>
          <cell r="D1256">
            <v>1</v>
          </cell>
        </row>
        <row r="1257">
          <cell r="A1257">
            <v>207131</v>
          </cell>
          <cell r="B1257" t="str">
            <v>PAL</v>
          </cell>
          <cell r="C1257">
            <v>576</v>
          </cell>
          <cell r="D1257">
            <v>1</v>
          </cell>
        </row>
        <row r="1258">
          <cell r="A1258">
            <v>207141</v>
          </cell>
          <cell r="B1258" t="str">
            <v>PAL</v>
          </cell>
          <cell r="C1258">
            <v>750</v>
          </cell>
          <cell r="D1258">
            <v>1</v>
          </cell>
        </row>
        <row r="1259">
          <cell r="A1259">
            <v>207148</v>
          </cell>
          <cell r="B1259" t="str">
            <v>PAL</v>
          </cell>
          <cell r="C1259">
            <v>480</v>
          </cell>
          <cell r="D1259">
            <v>1</v>
          </cell>
        </row>
        <row r="1260">
          <cell r="A1260">
            <v>207151</v>
          </cell>
          <cell r="B1260" t="str">
            <v>PAL</v>
          </cell>
          <cell r="C1260">
            <v>5760</v>
          </cell>
          <cell r="D1260">
            <v>1</v>
          </cell>
        </row>
        <row r="1261">
          <cell r="A1261">
            <v>207181</v>
          </cell>
          <cell r="B1261" t="str">
            <v>PAL</v>
          </cell>
          <cell r="C1261">
            <v>672</v>
          </cell>
          <cell r="D1261">
            <v>1</v>
          </cell>
        </row>
        <row r="1262">
          <cell r="A1262">
            <v>207182</v>
          </cell>
          <cell r="B1262" t="str">
            <v>PAL</v>
          </cell>
          <cell r="C1262">
            <v>672</v>
          </cell>
          <cell r="D1262">
            <v>1</v>
          </cell>
        </row>
        <row r="1263">
          <cell r="A1263">
            <v>207184</v>
          </cell>
          <cell r="B1263" t="str">
            <v>PAL</v>
          </cell>
          <cell r="C1263">
            <v>2688</v>
          </cell>
          <cell r="D1263">
            <v>1</v>
          </cell>
        </row>
        <row r="1264">
          <cell r="A1264">
            <v>207213</v>
          </cell>
          <cell r="B1264" t="str">
            <v>PAL</v>
          </cell>
          <cell r="C1264">
            <v>2304</v>
          </cell>
          <cell r="D1264">
            <v>1</v>
          </cell>
        </row>
        <row r="1265">
          <cell r="A1265">
            <v>207217</v>
          </cell>
          <cell r="B1265" t="str">
            <v>PAL</v>
          </cell>
          <cell r="C1265">
            <v>2304</v>
          </cell>
          <cell r="D1265">
            <v>1</v>
          </cell>
        </row>
        <row r="1266">
          <cell r="A1266">
            <v>207225</v>
          </cell>
          <cell r="B1266" t="str">
            <v>PAL</v>
          </cell>
          <cell r="C1266">
            <v>80</v>
          </cell>
          <cell r="D1266">
            <v>1</v>
          </cell>
        </row>
        <row r="1267">
          <cell r="A1267">
            <v>207228</v>
          </cell>
          <cell r="B1267" t="str">
            <v>PAL</v>
          </cell>
          <cell r="C1267">
            <v>20</v>
          </cell>
          <cell r="D1267">
            <v>1</v>
          </cell>
        </row>
        <row r="1268">
          <cell r="A1268">
            <v>207232</v>
          </cell>
          <cell r="B1268" t="str">
            <v>PAL</v>
          </cell>
          <cell r="C1268">
            <v>3564</v>
          </cell>
          <cell r="D1268">
            <v>1</v>
          </cell>
        </row>
        <row r="1269">
          <cell r="A1269">
            <v>207233</v>
          </cell>
          <cell r="B1269" t="str">
            <v>PAL</v>
          </cell>
          <cell r="C1269">
            <v>60</v>
          </cell>
          <cell r="D1269">
            <v>1</v>
          </cell>
        </row>
        <row r="1270">
          <cell r="A1270">
            <v>207236</v>
          </cell>
          <cell r="B1270" t="str">
            <v>PAL</v>
          </cell>
          <cell r="C1270">
            <v>24</v>
          </cell>
          <cell r="D1270">
            <v>1</v>
          </cell>
        </row>
        <row r="1271">
          <cell r="A1271">
            <v>207238</v>
          </cell>
          <cell r="B1271" t="str">
            <v>PAL</v>
          </cell>
          <cell r="C1271">
            <v>576</v>
          </cell>
          <cell r="D1271">
            <v>1</v>
          </cell>
        </row>
        <row r="1272">
          <cell r="A1272">
            <v>207239</v>
          </cell>
          <cell r="B1272" t="str">
            <v>PAL</v>
          </cell>
          <cell r="C1272">
            <v>576</v>
          </cell>
          <cell r="D1272">
            <v>1</v>
          </cell>
        </row>
        <row r="1273">
          <cell r="A1273">
            <v>207242</v>
          </cell>
          <cell r="B1273" t="str">
            <v>PAL</v>
          </cell>
          <cell r="C1273">
            <v>576</v>
          </cell>
          <cell r="D1273">
            <v>1</v>
          </cell>
        </row>
        <row r="1274">
          <cell r="A1274">
            <v>207253</v>
          </cell>
          <cell r="B1274" t="str">
            <v>PAL</v>
          </cell>
          <cell r="C1274">
            <v>840</v>
          </cell>
          <cell r="D1274">
            <v>1</v>
          </cell>
        </row>
        <row r="1275">
          <cell r="A1275">
            <v>207254</v>
          </cell>
          <cell r="B1275" t="str">
            <v>PAL</v>
          </cell>
          <cell r="C1275">
            <v>840</v>
          </cell>
          <cell r="D1275">
            <v>1</v>
          </cell>
        </row>
        <row r="1276">
          <cell r="A1276">
            <v>207395</v>
          </cell>
          <cell r="B1276" t="str">
            <v>PAL</v>
          </cell>
          <cell r="C1276">
            <v>2160</v>
          </cell>
          <cell r="D1276">
            <v>1</v>
          </cell>
        </row>
        <row r="1277">
          <cell r="A1277">
            <v>207467</v>
          </cell>
          <cell r="B1277" t="str">
            <v>PAL</v>
          </cell>
          <cell r="C1277">
            <v>1536</v>
          </cell>
          <cell r="D1277">
            <v>1</v>
          </cell>
        </row>
        <row r="1278">
          <cell r="A1278">
            <v>207680</v>
          </cell>
          <cell r="B1278" t="str">
            <v>PAL</v>
          </cell>
          <cell r="C1278">
            <v>672</v>
          </cell>
          <cell r="D1278">
            <v>1</v>
          </cell>
        </row>
        <row r="1279">
          <cell r="A1279">
            <v>207681</v>
          </cell>
          <cell r="B1279" t="str">
            <v>PAL</v>
          </cell>
          <cell r="C1279">
            <v>672</v>
          </cell>
          <cell r="D1279">
            <v>1</v>
          </cell>
        </row>
        <row r="1280">
          <cell r="A1280">
            <v>207735</v>
          </cell>
          <cell r="B1280" t="str">
            <v>PAL</v>
          </cell>
          <cell r="C1280">
            <v>552</v>
          </cell>
          <cell r="D1280">
            <v>1</v>
          </cell>
        </row>
        <row r="1281">
          <cell r="A1281">
            <v>207736</v>
          </cell>
          <cell r="B1281" t="str">
            <v>PAL</v>
          </cell>
          <cell r="C1281">
            <v>720</v>
          </cell>
          <cell r="D1281">
            <v>1</v>
          </cell>
        </row>
        <row r="1282">
          <cell r="A1282">
            <v>207737</v>
          </cell>
          <cell r="B1282" t="str">
            <v>PAL</v>
          </cell>
          <cell r="C1282">
            <v>2016</v>
          </cell>
          <cell r="D1282">
            <v>1</v>
          </cell>
        </row>
        <row r="1283">
          <cell r="A1283">
            <v>207738</v>
          </cell>
          <cell r="B1283" t="str">
            <v>PAL</v>
          </cell>
          <cell r="C1283">
            <v>384</v>
          </cell>
          <cell r="D1283">
            <v>1</v>
          </cell>
        </row>
        <row r="1284">
          <cell r="A1284">
            <v>207739</v>
          </cell>
          <cell r="B1284" t="str">
            <v>PAL</v>
          </cell>
          <cell r="C1284">
            <v>7800</v>
          </cell>
          <cell r="D1284">
            <v>1</v>
          </cell>
        </row>
        <row r="1285">
          <cell r="A1285">
            <v>207740</v>
          </cell>
          <cell r="B1285" t="str">
            <v>PAL</v>
          </cell>
          <cell r="C1285">
            <v>1200</v>
          </cell>
          <cell r="D1285">
            <v>1</v>
          </cell>
        </row>
        <row r="1286">
          <cell r="A1286">
            <v>207748</v>
          </cell>
          <cell r="B1286" t="str">
            <v>PAL</v>
          </cell>
          <cell r="C1286">
            <v>2376</v>
          </cell>
          <cell r="D1286">
            <v>1</v>
          </cell>
        </row>
        <row r="1287">
          <cell r="A1287">
            <v>207750</v>
          </cell>
          <cell r="B1287" t="str">
            <v>PAL</v>
          </cell>
          <cell r="C1287">
            <v>528</v>
          </cell>
          <cell r="D1287">
            <v>1</v>
          </cell>
        </row>
        <row r="1288">
          <cell r="A1288">
            <v>207751</v>
          </cell>
          <cell r="B1288" t="str">
            <v>PAL</v>
          </cell>
          <cell r="C1288">
            <v>672</v>
          </cell>
          <cell r="D1288">
            <v>1</v>
          </cell>
        </row>
        <row r="1289">
          <cell r="A1289">
            <v>207760</v>
          </cell>
          <cell r="B1289" t="str">
            <v>PAL</v>
          </cell>
          <cell r="C1289">
            <v>750</v>
          </cell>
          <cell r="D1289">
            <v>1</v>
          </cell>
        </row>
        <row r="1290">
          <cell r="A1290">
            <v>207764</v>
          </cell>
          <cell r="B1290" t="str">
            <v>PAL</v>
          </cell>
          <cell r="C1290">
            <v>528</v>
          </cell>
          <cell r="D1290">
            <v>1</v>
          </cell>
        </row>
        <row r="1291">
          <cell r="A1291">
            <v>207766</v>
          </cell>
          <cell r="B1291" t="str">
            <v>PAL</v>
          </cell>
          <cell r="C1291">
            <v>528</v>
          </cell>
          <cell r="D1291">
            <v>1</v>
          </cell>
        </row>
        <row r="1292">
          <cell r="A1292">
            <v>207768</v>
          </cell>
          <cell r="B1292" t="str">
            <v>PAL</v>
          </cell>
          <cell r="C1292">
            <v>720</v>
          </cell>
          <cell r="D1292">
            <v>1</v>
          </cell>
        </row>
        <row r="1293">
          <cell r="A1293">
            <v>207772</v>
          </cell>
          <cell r="B1293" t="str">
            <v>PAL</v>
          </cell>
          <cell r="C1293">
            <v>720</v>
          </cell>
          <cell r="D1293">
            <v>1</v>
          </cell>
        </row>
        <row r="1294">
          <cell r="A1294">
            <v>207773</v>
          </cell>
          <cell r="B1294" t="str">
            <v>PAL</v>
          </cell>
          <cell r="C1294">
            <v>1200</v>
          </cell>
          <cell r="D1294">
            <v>1</v>
          </cell>
        </row>
        <row r="1295">
          <cell r="A1295">
            <v>207775</v>
          </cell>
          <cell r="B1295" t="str">
            <v>PAL</v>
          </cell>
          <cell r="C1295">
            <v>384</v>
          </cell>
          <cell r="D1295">
            <v>1</v>
          </cell>
        </row>
        <row r="1296">
          <cell r="A1296">
            <v>207777</v>
          </cell>
          <cell r="B1296" t="str">
            <v>PAL</v>
          </cell>
          <cell r="C1296">
            <v>7800</v>
          </cell>
          <cell r="D1296">
            <v>1</v>
          </cell>
        </row>
        <row r="1297">
          <cell r="A1297">
            <v>207829</v>
          </cell>
          <cell r="B1297" t="str">
            <v>PAL</v>
          </cell>
          <cell r="C1297">
            <v>672</v>
          </cell>
          <cell r="D1297">
            <v>1</v>
          </cell>
        </row>
        <row r="1298">
          <cell r="A1298">
            <v>207832</v>
          </cell>
          <cell r="B1298" t="str">
            <v>PAL</v>
          </cell>
          <cell r="C1298">
            <v>336</v>
          </cell>
          <cell r="D1298">
            <v>1</v>
          </cell>
        </row>
        <row r="1299">
          <cell r="A1299">
            <v>207955</v>
          </cell>
          <cell r="B1299" t="str">
            <v>PAL</v>
          </cell>
          <cell r="C1299">
            <v>672</v>
          </cell>
          <cell r="D1299">
            <v>1</v>
          </cell>
        </row>
        <row r="1300">
          <cell r="A1300">
            <v>208169</v>
          </cell>
          <cell r="B1300" t="str">
            <v>PAL</v>
          </cell>
          <cell r="C1300">
            <v>594</v>
          </cell>
          <cell r="D1300">
            <v>1</v>
          </cell>
        </row>
        <row r="1301">
          <cell r="A1301">
            <v>208172</v>
          </cell>
          <cell r="B1301" t="str">
            <v>PAL</v>
          </cell>
          <cell r="C1301">
            <v>1020</v>
          </cell>
          <cell r="D1301">
            <v>1</v>
          </cell>
        </row>
        <row r="1302">
          <cell r="A1302">
            <v>208297</v>
          </cell>
          <cell r="B1302" t="str">
            <v>PAL</v>
          </cell>
          <cell r="C1302">
            <v>672</v>
          </cell>
          <cell r="D1302">
            <v>1</v>
          </cell>
        </row>
        <row r="1303">
          <cell r="A1303">
            <v>208351</v>
          </cell>
          <cell r="B1303" t="str">
            <v>PAL</v>
          </cell>
          <cell r="C1303">
            <v>672</v>
          </cell>
          <cell r="D1303">
            <v>1</v>
          </cell>
        </row>
        <row r="1304">
          <cell r="A1304">
            <v>208363</v>
          </cell>
          <cell r="B1304" t="str">
            <v>PAL</v>
          </cell>
          <cell r="C1304">
            <v>336</v>
          </cell>
          <cell r="D1304">
            <v>1</v>
          </cell>
        </row>
        <row r="1305">
          <cell r="A1305">
            <v>208473</v>
          </cell>
          <cell r="B1305" t="str">
            <v>PAL</v>
          </cell>
          <cell r="C1305">
            <v>336</v>
          </cell>
          <cell r="D1305">
            <v>1</v>
          </cell>
        </row>
        <row r="1306">
          <cell r="A1306">
            <v>208474</v>
          </cell>
          <cell r="B1306" t="str">
            <v>PAL</v>
          </cell>
          <cell r="C1306">
            <v>594</v>
          </cell>
          <cell r="D1306">
            <v>1</v>
          </cell>
        </row>
        <row r="1307">
          <cell r="A1307">
            <v>208476</v>
          </cell>
          <cell r="B1307" t="str">
            <v>PAL</v>
          </cell>
          <cell r="C1307">
            <v>594</v>
          </cell>
          <cell r="D1307">
            <v>1</v>
          </cell>
        </row>
        <row r="1308">
          <cell r="A1308">
            <v>208479</v>
          </cell>
          <cell r="B1308" t="str">
            <v>PAL</v>
          </cell>
          <cell r="C1308">
            <v>594</v>
          </cell>
          <cell r="D1308">
            <v>1</v>
          </cell>
        </row>
        <row r="1309">
          <cell r="A1309">
            <v>208490</v>
          </cell>
          <cell r="B1309" t="str">
            <v>PAL</v>
          </cell>
          <cell r="C1309">
            <v>528</v>
          </cell>
          <cell r="D1309">
            <v>1</v>
          </cell>
        </row>
        <row r="1310">
          <cell r="A1310">
            <v>208522</v>
          </cell>
          <cell r="B1310" t="str">
            <v>PAL</v>
          </cell>
          <cell r="C1310">
            <v>480</v>
          </cell>
          <cell r="D1310">
            <v>1</v>
          </cell>
        </row>
        <row r="1311">
          <cell r="A1311">
            <v>208524</v>
          </cell>
          <cell r="B1311" t="str">
            <v>PAL</v>
          </cell>
          <cell r="C1311">
            <v>528</v>
          </cell>
          <cell r="D1311">
            <v>1</v>
          </cell>
        </row>
        <row r="1312">
          <cell r="A1312">
            <v>208525</v>
          </cell>
          <cell r="B1312" t="str">
            <v>PAL</v>
          </cell>
          <cell r="C1312">
            <v>528</v>
          </cell>
          <cell r="D1312">
            <v>1</v>
          </cell>
        </row>
        <row r="1313">
          <cell r="A1313">
            <v>208526</v>
          </cell>
          <cell r="B1313" t="str">
            <v>PAL</v>
          </cell>
          <cell r="C1313">
            <v>528</v>
          </cell>
          <cell r="D1313">
            <v>1</v>
          </cell>
        </row>
        <row r="1314">
          <cell r="A1314">
            <v>208527</v>
          </cell>
          <cell r="B1314" t="str">
            <v>PAL</v>
          </cell>
          <cell r="C1314">
            <v>720</v>
          </cell>
          <cell r="D1314">
            <v>1</v>
          </cell>
        </row>
        <row r="1315">
          <cell r="A1315">
            <v>208534</v>
          </cell>
          <cell r="B1315" t="str">
            <v>PAL</v>
          </cell>
          <cell r="C1315">
            <v>528</v>
          </cell>
          <cell r="D1315">
            <v>1</v>
          </cell>
        </row>
        <row r="1316">
          <cell r="A1316">
            <v>208632</v>
          </cell>
          <cell r="B1316" t="str">
            <v>PAL</v>
          </cell>
          <cell r="C1316">
            <v>672</v>
          </cell>
          <cell r="D1316">
            <v>1</v>
          </cell>
        </row>
        <row r="1317">
          <cell r="A1317">
            <v>208643</v>
          </cell>
          <cell r="B1317" t="str">
            <v>PAL</v>
          </cell>
          <cell r="C1317">
            <v>768</v>
          </cell>
          <cell r="D1317">
            <v>1</v>
          </cell>
        </row>
        <row r="1318">
          <cell r="A1318">
            <v>208644</v>
          </cell>
          <cell r="B1318" t="str">
            <v>PAL</v>
          </cell>
          <cell r="C1318">
            <v>672</v>
          </cell>
          <cell r="D1318">
            <v>1</v>
          </cell>
        </row>
        <row r="1319">
          <cell r="A1319">
            <v>208674</v>
          </cell>
          <cell r="B1319" t="str">
            <v>PAL</v>
          </cell>
          <cell r="C1319">
            <v>768</v>
          </cell>
          <cell r="D1319">
            <v>1</v>
          </cell>
        </row>
        <row r="1320">
          <cell r="A1320">
            <v>208803</v>
          </cell>
          <cell r="B1320" t="str">
            <v>PAL</v>
          </cell>
          <cell r="C1320">
            <v>840</v>
          </cell>
          <cell r="D1320">
            <v>1</v>
          </cell>
        </row>
        <row r="1321">
          <cell r="A1321">
            <v>208874</v>
          </cell>
          <cell r="B1321" t="str">
            <v>PAL</v>
          </cell>
          <cell r="C1321">
            <v>594</v>
          </cell>
          <cell r="D1321">
            <v>1</v>
          </cell>
        </row>
        <row r="1322">
          <cell r="A1322">
            <v>208879</v>
          </cell>
          <cell r="B1322" t="str">
            <v>PAL</v>
          </cell>
          <cell r="C1322">
            <v>570</v>
          </cell>
          <cell r="D1322">
            <v>1</v>
          </cell>
        </row>
        <row r="1323">
          <cell r="A1323">
            <v>208882</v>
          </cell>
          <cell r="B1323" t="str">
            <v>PAL</v>
          </cell>
          <cell r="C1323">
            <v>594</v>
          </cell>
          <cell r="D1323">
            <v>1</v>
          </cell>
        </row>
        <row r="1324">
          <cell r="A1324">
            <v>208884</v>
          </cell>
          <cell r="B1324" t="str">
            <v>PAL</v>
          </cell>
          <cell r="C1324">
            <v>570</v>
          </cell>
          <cell r="D1324">
            <v>1</v>
          </cell>
        </row>
        <row r="1325">
          <cell r="A1325">
            <v>208886</v>
          </cell>
          <cell r="B1325" t="str">
            <v>PAL</v>
          </cell>
          <cell r="C1325">
            <v>240</v>
          </cell>
          <cell r="D1325">
            <v>1</v>
          </cell>
        </row>
        <row r="1326">
          <cell r="A1326">
            <v>208890</v>
          </cell>
          <cell r="B1326" t="str">
            <v>PAL</v>
          </cell>
          <cell r="C1326">
            <v>5400</v>
          </cell>
          <cell r="D1326">
            <v>1</v>
          </cell>
        </row>
        <row r="1327">
          <cell r="A1327">
            <v>208892</v>
          </cell>
          <cell r="B1327" t="str">
            <v>PAL</v>
          </cell>
          <cell r="C1327">
            <v>5400</v>
          </cell>
          <cell r="D1327">
            <v>1</v>
          </cell>
        </row>
        <row r="1328">
          <cell r="A1328">
            <v>208897</v>
          </cell>
          <cell r="B1328" t="str">
            <v>PAL</v>
          </cell>
          <cell r="C1328">
            <v>240</v>
          </cell>
          <cell r="D1328">
            <v>1</v>
          </cell>
        </row>
        <row r="1329">
          <cell r="A1329">
            <v>208899</v>
          </cell>
          <cell r="B1329" t="str">
            <v>PAL</v>
          </cell>
          <cell r="C1329">
            <v>5400</v>
          </cell>
          <cell r="D1329">
            <v>1</v>
          </cell>
        </row>
        <row r="1330">
          <cell r="A1330">
            <v>208900</v>
          </cell>
          <cell r="B1330" t="str">
            <v>PAL</v>
          </cell>
          <cell r="C1330">
            <v>216</v>
          </cell>
          <cell r="D1330">
            <v>1</v>
          </cell>
        </row>
        <row r="1331">
          <cell r="A1331">
            <v>208909</v>
          </cell>
          <cell r="B1331" t="str">
            <v>PAL</v>
          </cell>
          <cell r="C1331">
            <v>216</v>
          </cell>
          <cell r="D1331">
            <v>1</v>
          </cell>
        </row>
        <row r="1332">
          <cell r="A1332">
            <v>208910</v>
          </cell>
          <cell r="B1332" t="str">
            <v>PAL</v>
          </cell>
          <cell r="C1332">
            <v>360</v>
          </cell>
          <cell r="D1332">
            <v>1</v>
          </cell>
        </row>
        <row r="1333">
          <cell r="A1333">
            <v>208911</v>
          </cell>
          <cell r="B1333" t="str">
            <v>PAL</v>
          </cell>
          <cell r="C1333">
            <v>216</v>
          </cell>
          <cell r="D1333">
            <v>1</v>
          </cell>
        </row>
        <row r="1334">
          <cell r="A1334">
            <v>208913</v>
          </cell>
          <cell r="B1334" t="str">
            <v>PAL</v>
          </cell>
          <cell r="C1334">
            <v>432</v>
          </cell>
          <cell r="D1334">
            <v>1</v>
          </cell>
        </row>
        <row r="1335">
          <cell r="A1335">
            <v>208919</v>
          </cell>
          <cell r="B1335" t="str">
            <v>PAL</v>
          </cell>
          <cell r="C1335">
            <v>210</v>
          </cell>
          <cell r="D1335">
            <v>1</v>
          </cell>
        </row>
        <row r="1336">
          <cell r="A1336">
            <v>208954</v>
          </cell>
          <cell r="B1336" t="str">
            <v>PAL</v>
          </cell>
          <cell r="C1336">
            <v>54</v>
          </cell>
          <cell r="D1336">
            <v>1</v>
          </cell>
        </row>
        <row r="1337">
          <cell r="A1337">
            <v>208957</v>
          </cell>
          <cell r="B1337" t="str">
            <v>PAL</v>
          </cell>
          <cell r="C1337">
            <v>60</v>
          </cell>
          <cell r="D1337">
            <v>1</v>
          </cell>
        </row>
        <row r="1338">
          <cell r="A1338">
            <v>208962</v>
          </cell>
          <cell r="B1338" t="str">
            <v>PAL</v>
          </cell>
          <cell r="C1338">
            <v>1872</v>
          </cell>
          <cell r="D1338">
            <v>1</v>
          </cell>
        </row>
        <row r="1339">
          <cell r="A1339">
            <v>208963</v>
          </cell>
          <cell r="B1339" t="str">
            <v>PAL</v>
          </cell>
          <cell r="C1339">
            <v>1560</v>
          </cell>
          <cell r="D1339">
            <v>1</v>
          </cell>
        </row>
        <row r="1340">
          <cell r="A1340">
            <v>208964</v>
          </cell>
          <cell r="B1340" t="str">
            <v>PAL</v>
          </cell>
          <cell r="C1340">
            <v>1560</v>
          </cell>
          <cell r="D1340">
            <v>1</v>
          </cell>
        </row>
        <row r="1341">
          <cell r="A1341">
            <v>208965</v>
          </cell>
          <cell r="B1341" t="str">
            <v>PAL</v>
          </cell>
          <cell r="C1341">
            <v>1872</v>
          </cell>
          <cell r="D1341">
            <v>1</v>
          </cell>
        </row>
        <row r="1342">
          <cell r="A1342">
            <v>208969</v>
          </cell>
          <cell r="B1342" t="str">
            <v>PAL</v>
          </cell>
          <cell r="C1342">
            <v>9600</v>
          </cell>
          <cell r="D1342">
            <v>1</v>
          </cell>
        </row>
        <row r="1343">
          <cell r="A1343">
            <v>208970</v>
          </cell>
          <cell r="B1343" t="str">
            <v>PAL</v>
          </cell>
          <cell r="C1343">
            <v>2304</v>
          </cell>
          <cell r="D1343">
            <v>1</v>
          </cell>
        </row>
        <row r="1344">
          <cell r="A1344">
            <v>208971</v>
          </cell>
          <cell r="B1344" t="str">
            <v>PAL</v>
          </cell>
          <cell r="C1344">
            <v>1440</v>
          </cell>
          <cell r="D1344">
            <v>1</v>
          </cell>
        </row>
        <row r="1345">
          <cell r="A1345">
            <v>208972</v>
          </cell>
          <cell r="B1345" t="str">
            <v>PAL</v>
          </cell>
          <cell r="C1345">
            <v>1440</v>
          </cell>
          <cell r="D1345">
            <v>1</v>
          </cell>
        </row>
        <row r="1346">
          <cell r="A1346">
            <v>208973</v>
          </cell>
          <cell r="B1346" t="str">
            <v>PAL</v>
          </cell>
          <cell r="C1346">
            <v>870</v>
          </cell>
          <cell r="D1346">
            <v>1</v>
          </cell>
        </row>
        <row r="1347">
          <cell r="A1347">
            <v>208975</v>
          </cell>
          <cell r="B1347" t="str">
            <v>PAL</v>
          </cell>
          <cell r="C1347">
            <v>840</v>
          </cell>
          <cell r="D1347">
            <v>1</v>
          </cell>
        </row>
        <row r="1348">
          <cell r="A1348">
            <v>208976</v>
          </cell>
          <cell r="B1348" t="str">
            <v>PAL</v>
          </cell>
          <cell r="C1348">
            <v>624</v>
          </cell>
          <cell r="D1348">
            <v>1</v>
          </cell>
        </row>
        <row r="1349">
          <cell r="A1349">
            <v>208977</v>
          </cell>
          <cell r="B1349" t="str">
            <v>PAL</v>
          </cell>
          <cell r="C1349">
            <v>552</v>
          </cell>
          <cell r="D1349">
            <v>1</v>
          </cell>
        </row>
        <row r="1350">
          <cell r="A1350">
            <v>208978</v>
          </cell>
          <cell r="B1350" t="str">
            <v>PAL</v>
          </cell>
          <cell r="C1350">
            <v>432</v>
          </cell>
          <cell r="D1350">
            <v>1</v>
          </cell>
        </row>
        <row r="1351">
          <cell r="A1351">
            <v>208989</v>
          </cell>
          <cell r="B1351" t="str">
            <v>PAL</v>
          </cell>
          <cell r="C1351">
            <v>480</v>
          </cell>
          <cell r="D1351">
            <v>1</v>
          </cell>
        </row>
        <row r="1352">
          <cell r="A1352">
            <v>209013</v>
          </cell>
          <cell r="B1352" t="str">
            <v>PAL</v>
          </cell>
          <cell r="C1352">
            <v>1320</v>
          </cell>
          <cell r="D1352">
            <v>1</v>
          </cell>
        </row>
        <row r="1353">
          <cell r="A1353">
            <v>209017</v>
          </cell>
          <cell r="B1353" t="str">
            <v>PAL</v>
          </cell>
          <cell r="C1353">
            <v>672</v>
          </cell>
          <cell r="D1353">
            <v>1</v>
          </cell>
        </row>
        <row r="1354">
          <cell r="A1354">
            <v>209045</v>
          </cell>
          <cell r="B1354" t="str">
            <v>PAL</v>
          </cell>
          <cell r="C1354">
            <v>900</v>
          </cell>
          <cell r="D1354">
            <v>1</v>
          </cell>
        </row>
        <row r="1355">
          <cell r="A1355">
            <v>209062</v>
          </cell>
          <cell r="B1355" t="str">
            <v>PAL</v>
          </cell>
          <cell r="C1355">
            <v>528</v>
          </cell>
          <cell r="D1355">
            <v>1</v>
          </cell>
        </row>
        <row r="1356">
          <cell r="A1356">
            <v>209063</v>
          </cell>
          <cell r="B1356" t="str">
            <v>PAL</v>
          </cell>
          <cell r="C1356">
            <v>1056</v>
          </cell>
          <cell r="D1356">
            <v>1</v>
          </cell>
        </row>
        <row r="1357">
          <cell r="A1357">
            <v>209064</v>
          </cell>
          <cell r="B1357" t="str">
            <v>PAL</v>
          </cell>
          <cell r="C1357">
            <v>384</v>
          </cell>
          <cell r="D1357">
            <v>1</v>
          </cell>
        </row>
        <row r="1358">
          <cell r="A1358">
            <v>209069</v>
          </cell>
          <cell r="B1358" t="str">
            <v>PAL</v>
          </cell>
          <cell r="C1358">
            <v>660</v>
          </cell>
          <cell r="D1358">
            <v>1</v>
          </cell>
        </row>
        <row r="1359">
          <cell r="A1359">
            <v>209070</v>
          </cell>
          <cell r="B1359" t="str">
            <v>PAL</v>
          </cell>
          <cell r="C1359">
            <v>384</v>
          </cell>
          <cell r="D1359">
            <v>1</v>
          </cell>
        </row>
        <row r="1360">
          <cell r="A1360">
            <v>209072</v>
          </cell>
          <cell r="B1360" t="str">
            <v>PAL</v>
          </cell>
          <cell r="C1360">
            <v>6720</v>
          </cell>
          <cell r="D1360">
            <v>1</v>
          </cell>
        </row>
        <row r="1361">
          <cell r="A1361">
            <v>209085</v>
          </cell>
          <cell r="B1361" t="str">
            <v>PAL</v>
          </cell>
          <cell r="C1361">
            <v>672</v>
          </cell>
          <cell r="D1361">
            <v>1</v>
          </cell>
        </row>
        <row r="1362">
          <cell r="A1362">
            <v>209096</v>
          </cell>
          <cell r="B1362" t="str">
            <v>PAL</v>
          </cell>
          <cell r="C1362">
            <v>18</v>
          </cell>
          <cell r="D1362">
            <v>1</v>
          </cell>
        </row>
        <row r="1363">
          <cell r="A1363">
            <v>209105</v>
          </cell>
          <cell r="B1363" t="str">
            <v>PAL</v>
          </cell>
          <cell r="C1363">
            <v>1188</v>
          </cell>
          <cell r="D1363">
            <v>1</v>
          </cell>
        </row>
        <row r="1364">
          <cell r="A1364">
            <v>209157</v>
          </cell>
          <cell r="B1364" t="str">
            <v>PAL</v>
          </cell>
          <cell r="C1364">
            <v>540</v>
          </cell>
          <cell r="D1364">
            <v>1</v>
          </cell>
        </row>
        <row r="1365">
          <cell r="A1365">
            <v>209161</v>
          </cell>
          <cell r="B1365" t="str">
            <v>PAL</v>
          </cell>
          <cell r="C1365">
            <v>672</v>
          </cell>
          <cell r="D1365">
            <v>1</v>
          </cell>
        </row>
        <row r="1366">
          <cell r="A1366">
            <v>209162</v>
          </cell>
          <cell r="B1366" t="str">
            <v>PAL</v>
          </cell>
          <cell r="C1366">
            <v>594</v>
          </cell>
          <cell r="D1366">
            <v>1</v>
          </cell>
        </row>
        <row r="1367">
          <cell r="A1367">
            <v>209163</v>
          </cell>
          <cell r="B1367" t="str">
            <v>PAL</v>
          </cell>
          <cell r="C1367">
            <v>594</v>
          </cell>
          <cell r="D1367">
            <v>1</v>
          </cell>
        </row>
        <row r="1368">
          <cell r="A1368">
            <v>209211</v>
          </cell>
          <cell r="B1368" t="str">
            <v>PAL</v>
          </cell>
          <cell r="C1368">
            <v>396</v>
          </cell>
          <cell r="D1368">
            <v>1</v>
          </cell>
        </row>
        <row r="1369">
          <cell r="A1369">
            <v>209594</v>
          </cell>
          <cell r="B1369" t="str">
            <v>PAL</v>
          </cell>
          <cell r="C1369">
            <v>432</v>
          </cell>
          <cell r="D1369">
            <v>1</v>
          </cell>
        </row>
        <row r="1370">
          <cell r="A1370">
            <v>209604</v>
          </cell>
          <cell r="B1370" t="str">
            <v>PAL</v>
          </cell>
          <cell r="C1370">
            <v>672</v>
          </cell>
          <cell r="D1370">
            <v>1</v>
          </cell>
        </row>
        <row r="1371">
          <cell r="A1371">
            <v>209680</v>
          </cell>
          <cell r="B1371" t="str">
            <v>PAL</v>
          </cell>
          <cell r="C1371">
            <v>576</v>
          </cell>
          <cell r="D1371">
            <v>1</v>
          </cell>
        </row>
        <row r="1372">
          <cell r="A1372">
            <v>209683</v>
          </cell>
          <cell r="B1372" t="str">
            <v>PAL</v>
          </cell>
          <cell r="C1372">
            <v>432</v>
          </cell>
          <cell r="D1372">
            <v>1</v>
          </cell>
        </row>
        <row r="1373">
          <cell r="A1373">
            <v>209691</v>
          </cell>
          <cell r="B1373" t="str">
            <v>PAL</v>
          </cell>
          <cell r="C1373">
            <v>660</v>
          </cell>
          <cell r="D1373">
            <v>1</v>
          </cell>
        </row>
        <row r="1374">
          <cell r="A1374">
            <v>209693</v>
          </cell>
          <cell r="B1374" t="str">
            <v>PAL</v>
          </cell>
          <cell r="C1374">
            <v>528</v>
          </cell>
          <cell r="D1374">
            <v>1</v>
          </cell>
        </row>
        <row r="1375">
          <cell r="A1375">
            <v>209787</v>
          </cell>
          <cell r="B1375" t="str">
            <v>PAL</v>
          </cell>
          <cell r="C1375">
            <v>2304</v>
          </cell>
          <cell r="D1375">
            <v>1</v>
          </cell>
        </row>
        <row r="1376">
          <cell r="A1376">
            <v>209788</v>
          </cell>
          <cell r="B1376" t="str">
            <v>PAL</v>
          </cell>
          <cell r="C1376">
            <v>900</v>
          </cell>
          <cell r="D1376">
            <v>1</v>
          </cell>
        </row>
        <row r="1377">
          <cell r="A1377">
            <v>209789</v>
          </cell>
          <cell r="B1377" t="str">
            <v>PAL</v>
          </cell>
          <cell r="C1377">
            <v>528</v>
          </cell>
          <cell r="D1377">
            <v>1</v>
          </cell>
        </row>
        <row r="1378">
          <cell r="A1378">
            <v>209790</v>
          </cell>
          <cell r="B1378" t="str">
            <v>PAL</v>
          </cell>
          <cell r="C1378">
            <v>660</v>
          </cell>
          <cell r="D1378">
            <v>1</v>
          </cell>
        </row>
        <row r="1379">
          <cell r="A1379">
            <v>209792</v>
          </cell>
          <cell r="B1379" t="str">
            <v>PAL</v>
          </cell>
          <cell r="C1379">
            <v>84</v>
          </cell>
          <cell r="D1379">
            <v>1</v>
          </cell>
        </row>
        <row r="1380">
          <cell r="A1380">
            <v>209794</v>
          </cell>
          <cell r="B1380" t="str">
            <v>PAL</v>
          </cell>
          <cell r="C1380">
            <v>360</v>
          </cell>
          <cell r="D1380">
            <v>1</v>
          </cell>
        </row>
        <row r="1381">
          <cell r="A1381">
            <v>209795</v>
          </cell>
          <cell r="B1381" t="str">
            <v>PAL</v>
          </cell>
          <cell r="C1381">
            <v>1</v>
          </cell>
          <cell r="D1381">
            <v>1</v>
          </cell>
        </row>
        <row r="1382">
          <cell r="A1382">
            <v>209797</v>
          </cell>
          <cell r="B1382" t="str">
            <v>PAL</v>
          </cell>
          <cell r="C1382">
            <v>7680</v>
          </cell>
          <cell r="D1382">
            <v>1</v>
          </cell>
        </row>
        <row r="1383">
          <cell r="A1383">
            <v>209798</v>
          </cell>
          <cell r="B1383" t="str">
            <v>PAL</v>
          </cell>
          <cell r="C1383">
            <v>8640</v>
          </cell>
          <cell r="D1383">
            <v>1</v>
          </cell>
        </row>
        <row r="1384">
          <cell r="A1384">
            <v>209799</v>
          </cell>
          <cell r="B1384" t="str">
            <v>PAL</v>
          </cell>
          <cell r="C1384">
            <v>840</v>
          </cell>
          <cell r="D1384">
            <v>1</v>
          </cell>
        </row>
        <row r="1385">
          <cell r="A1385">
            <v>209802</v>
          </cell>
          <cell r="B1385" t="str">
            <v>PAL</v>
          </cell>
          <cell r="C1385">
            <v>360</v>
          </cell>
          <cell r="D1385">
            <v>1</v>
          </cell>
        </row>
        <row r="1386">
          <cell r="A1386">
            <v>209803</v>
          </cell>
          <cell r="B1386" t="str">
            <v>PAL</v>
          </cell>
          <cell r="C1386">
            <v>864</v>
          </cell>
          <cell r="D1386">
            <v>1</v>
          </cell>
        </row>
        <row r="1387">
          <cell r="A1387">
            <v>209808</v>
          </cell>
          <cell r="B1387" t="str">
            <v>PAL</v>
          </cell>
          <cell r="C1387">
            <v>660</v>
          </cell>
          <cell r="D1387">
            <v>1</v>
          </cell>
        </row>
        <row r="1388">
          <cell r="A1388">
            <v>209813</v>
          </cell>
          <cell r="B1388" t="str">
            <v>PAL</v>
          </cell>
          <cell r="C1388">
            <v>660</v>
          </cell>
          <cell r="D1388">
            <v>1</v>
          </cell>
        </row>
        <row r="1389">
          <cell r="A1389">
            <v>209814</v>
          </cell>
          <cell r="B1389" t="str">
            <v>PAL</v>
          </cell>
          <cell r="C1389">
            <v>1440</v>
          </cell>
          <cell r="D1389">
            <v>1</v>
          </cell>
        </row>
        <row r="1390">
          <cell r="A1390">
            <v>209815</v>
          </cell>
          <cell r="B1390" t="str">
            <v>PAL</v>
          </cell>
          <cell r="C1390">
            <v>1440</v>
          </cell>
          <cell r="D1390">
            <v>1</v>
          </cell>
        </row>
        <row r="1391">
          <cell r="A1391">
            <v>209817</v>
          </cell>
          <cell r="B1391" t="str">
            <v>PAL</v>
          </cell>
          <cell r="C1391">
            <v>4320</v>
          </cell>
          <cell r="D1391">
            <v>1</v>
          </cell>
        </row>
        <row r="1392">
          <cell r="A1392">
            <v>209837</v>
          </cell>
          <cell r="B1392" t="str">
            <v>PAL</v>
          </cell>
          <cell r="C1392">
            <v>6720</v>
          </cell>
          <cell r="D1392">
            <v>1</v>
          </cell>
        </row>
        <row r="1393">
          <cell r="A1393">
            <v>209843</v>
          </cell>
          <cell r="B1393" t="str">
            <v>PAL</v>
          </cell>
          <cell r="C1393">
            <v>1200</v>
          </cell>
          <cell r="D1393">
            <v>1</v>
          </cell>
        </row>
        <row r="1394">
          <cell r="A1394">
            <v>210040</v>
          </cell>
          <cell r="B1394" t="str">
            <v>PAL</v>
          </cell>
          <cell r="C1394">
            <v>840</v>
          </cell>
          <cell r="D1394">
            <v>1</v>
          </cell>
        </row>
        <row r="1395">
          <cell r="A1395">
            <v>210476</v>
          </cell>
          <cell r="B1395" t="str">
            <v>PAL</v>
          </cell>
          <cell r="C1395">
            <v>672</v>
          </cell>
          <cell r="D1395">
            <v>1</v>
          </cell>
        </row>
        <row r="1396">
          <cell r="A1396">
            <v>210500</v>
          </cell>
          <cell r="B1396" t="str">
            <v>PAL</v>
          </cell>
          <cell r="C1396">
            <v>840</v>
          </cell>
          <cell r="D1396">
            <v>1</v>
          </cell>
        </row>
        <row r="1397">
          <cell r="A1397">
            <v>210522</v>
          </cell>
          <cell r="B1397" t="str">
            <v>PAL</v>
          </cell>
          <cell r="C1397">
            <v>672</v>
          </cell>
          <cell r="D1397">
            <v>1</v>
          </cell>
        </row>
        <row r="1398">
          <cell r="A1398">
            <v>210565</v>
          </cell>
          <cell r="B1398" t="str">
            <v>PAL</v>
          </cell>
          <cell r="C1398">
            <v>672</v>
          </cell>
          <cell r="D1398">
            <v>1</v>
          </cell>
        </row>
        <row r="1399">
          <cell r="A1399">
            <v>210621</v>
          </cell>
          <cell r="B1399" t="str">
            <v>PAL</v>
          </cell>
          <cell r="C1399">
            <v>630</v>
          </cell>
          <cell r="D1399">
            <v>1</v>
          </cell>
        </row>
        <row r="1400">
          <cell r="A1400">
            <v>210648</v>
          </cell>
          <cell r="B1400" t="str">
            <v>PAL</v>
          </cell>
          <cell r="C1400">
            <v>672</v>
          </cell>
          <cell r="D1400">
            <v>1</v>
          </cell>
        </row>
        <row r="1401">
          <cell r="A1401">
            <v>210651</v>
          </cell>
          <cell r="B1401" t="str">
            <v>PAL</v>
          </cell>
          <cell r="C1401">
            <v>672</v>
          </cell>
          <cell r="D1401">
            <v>1</v>
          </cell>
        </row>
        <row r="1402">
          <cell r="A1402">
            <v>210652</v>
          </cell>
          <cell r="B1402" t="str">
            <v>PAL</v>
          </cell>
          <cell r="C1402">
            <v>672</v>
          </cell>
          <cell r="D1402">
            <v>1</v>
          </cell>
        </row>
        <row r="1403">
          <cell r="A1403">
            <v>210653</v>
          </cell>
          <cell r="B1403" t="str">
            <v>PAL</v>
          </cell>
          <cell r="C1403">
            <v>1920</v>
          </cell>
          <cell r="D1403">
            <v>1</v>
          </cell>
        </row>
        <row r="1404">
          <cell r="A1404">
            <v>210655</v>
          </cell>
          <cell r="B1404" t="str">
            <v>PAL</v>
          </cell>
          <cell r="C1404">
            <v>1920</v>
          </cell>
          <cell r="D1404">
            <v>1</v>
          </cell>
        </row>
        <row r="1405">
          <cell r="A1405">
            <v>210656</v>
          </cell>
          <cell r="B1405" t="str">
            <v>PAL</v>
          </cell>
          <cell r="C1405">
            <v>1920</v>
          </cell>
          <cell r="D1405">
            <v>1</v>
          </cell>
        </row>
        <row r="1406">
          <cell r="A1406">
            <v>210738</v>
          </cell>
          <cell r="B1406" t="str">
            <v>PAL</v>
          </cell>
          <cell r="C1406">
            <v>3960</v>
          </cell>
          <cell r="D1406">
            <v>1</v>
          </cell>
        </row>
        <row r="1407">
          <cell r="A1407">
            <v>210831</v>
          </cell>
          <cell r="B1407" t="str">
            <v>PAL</v>
          </cell>
          <cell r="C1407">
            <v>648</v>
          </cell>
          <cell r="D1407">
            <v>1</v>
          </cell>
        </row>
        <row r="1408">
          <cell r="A1408">
            <v>210889</v>
          </cell>
          <cell r="B1408" t="str">
            <v>PAL</v>
          </cell>
          <cell r="C1408">
            <v>672</v>
          </cell>
          <cell r="D1408">
            <v>1</v>
          </cell>
        </row>
        <row r="1409">
          <cell r="A1409">
            <v>210891</v>
          </cell>
          <cell r="B1409" t="str">
            <v>PAL</v>
          </cell>
          <cell r="C1409">
            <v>672</v>
          </cell>
          <cell r="D1409">
            <v>1</v>
          </cell>
        </row>
        <row r="1410">
          <cell r="A1410">
            <v>210892</v>
          </cell>
          <cell r="B1410" t="str">
            <v>PAL</v>
          </cell>
          <cell r="C1410">
            <v>672</v>
          </cell>
          <cell r="D1410">
            <v>1</v>
          </cell>
        </row>
        <row r="1411">
          <cell r="A1411">
            <v>211147</v>
          </cell>
          <cell r="B1411" t="str">
            <v>PAL</v>
          </cell>
          <cell r="C1411">
            <v>432</v>
          </cell>
          <cell r="D1411">
            <v>1</v>
          </cell>
        </row>
        <row r="1412">
          <cell r="A1412">
            <v>211152</v>
          </cell>
          <cell r="B1412" t="str">
            <v>PAL</v>
          </cell>
          <cell r="C1412">
            <v>5760</v>
          </cell>
          <cell r="D1412">
            <v>1</v>
          </cell>
        </row>
        <row r="1413">
          <cell r="A1413">
            <v>211159</v>
          </cell>
          <cell r="B1413" t="str">
            <v>PAL</v>
          </cell>
          <cell r="C1413">
            <v>672</v>
          </cell>
          <cell r="D1413">
            <v>1</v>
          </cell>
        </row>
        <row r="1414">
          <cell r="A1414">
            <v>211217</v>
          </cell>
          <cell r="B1414" t="str">
            <v>PAL</v>
          </cell>
          <cell r="C1414">
            <v>1188</v>
          </cell>
          <cell r="D1414">
            <v>1</v>
          </cell>
        </row>
        <row r="1415">
          <cell r="A1415">
            <v>211259</v>
          </cell>
          <cell r="B1415" t="str">
            <v>PAL</v>
          </cell>
          <cell r="C1415">
            <v>48</v>
          </cell>
          <cell r="D1415">
            <v>1</v>
          </cell>
        </row>
        <row r="1416">
          <cell r="A1416">
            <v>211278</v>
          </cell>
          <cell r="B1416" t="str">
            <v>PAL</v>
          </cell>
          <cell r="C1416">
            <v>528</v>
          </cell>
          <cell r="D1416">
            <v>1</v>
          </cell>
        </row>
        <row r="1417">
          <cell r="A1417">
            <v>211298</v>
          </cell>
          <cell r="B1417" t="str">
            <v>PAL</v>
          </cell>
          <cell r="C1417">
            <v>672</v>
          </cell>
          <cell r="D1417">
            <v>1</v>
          </cell>
        </row>
        <row r="1418">
          <cell r="A1418">
            <v>211299</v>
          </cell>
          <cell r="B1418" t="str">
            <v>PAL</v>
          </cell>
          <cell r="C1418">
            <v>672</v>
          </cell>
          <cell r="D1418">
            <v>1</v>
          </cell>
        </row>
        <row r="1419">
          <cell r="A1419">
            <v>211301</v>
          </cell>
          <cell r="B1419" t="str">
            <v>PAL</v>
          </cell>
          <cell r="C1419">
            <v>672</v>
          </cell>
          <cell r="D1419">
            <v>1</v>
          </cell>
        </row>
        <row r="1420">
          <cell r="A1420">
            <v>211309</v>
          </cell>
          <cell r="B1420" t="str">
            <v>PAL</v>
          </cell>
          <cell r="C1420">
            <v>1872</v>
          </cell>
          <cell r="D1420">
            <v>1</v>
          </cell>
        </row>
        <row r="1421">
          <cell r="A1421">
            <v>211322</v>
          </cell>
          <cell r="B1421" t="str">
            <v>PAL</v>
          </cell>
          <cell r="C1421">
            <v>5760</v>
          </cell>
          <cell r="D1421">
            <v>1</v>
          </cell>
        </row>
        <row r="1422">
          <cell r="A1422">
            <v>211472</v>
          </cell>
          <cell r="B1422" t="str">
            <v>PAL</v>
          </cell>
          <cell r="C1422">
            <v>1872</v>
          </cell>
          <cell r="D1422">
            <v>1</v>
          </cell>
        </row>
        <row r="1423">
          <cell r="A1423">
            <v>211473</v>
          </cell>
          <cell r="B1423" t="str">
            <v>PAL</v>
          </cell>
          <cell r="C1423">
            <v>1872</v>
          </cell>
          <cell r="D1423">
            <v>1</v>
          </cell>
        </row>
        <row r="1424">
          <cell r="A1424">
            <v>211474</v>
          </cell>
          <cell r="B1424" t="str">
            <v>PAL</v>
          </cell>
          <cell r="C1424">
            <v>1872</v>
          </cell>
          <cell r="D1424">
            <v>1</v>
          </cell>
        </row>
        <row r="1425">
          <cell r="A1425">
            <v>211478</v>
          </cell>
          <cell r="B1425" t="str">
            <v>PAL</v>
          </cell>
          <cell r="C1425">
            <v>672</v>
          </cell>
          <cell r="D1425">
            <v>1</v>
          </cell>
        </row>
        <row r="1426">
          <cell r="A1426">
            <v>211479</v>
          </cell>
          <cell r="B1426" t="str">
            <v>PAL</v>
          </cell>
          <cell r="C1426">
            <v>672</v>
          </cell>
          <cell r="D1426">
            <v>1</v>
          </cell>
        </row>
        <row r="1427">
          <cell r="A1427">
            <v>211480</v>
          </cell>
          <cell r="B1427" t="str">
            <v>PAL</v>
          </cell>
          <cell r="C1427">
            <v>672</v>
          </cell>
          <cell r="D1427">
            <v>1</v>
          </cell>
        </row>
        <row r="1428">
          <cell r="A1428">
            <v>211481</v>
          </cell>
          <cell r="B1428" t="str">
            <v>PAL</v>
          </cell>
          <cell r="C1428">
            <v>672</v>
          </cell>
          <cell r="D1428">
            <v>1</v>
          </cell>
        </row>
        <row r="1429">
          <cell r="A1429">
            <v>211482</v>
          </cell>
          <cell r="B1429" t="str">
            <v>PAL</v>
          </cell>
          <cell r="C1429">
            <v>672</v>
          </cell>
          <cell r="D1429">
            <v>1</v>
          </cell>
        </row>
        <row r="1430">
          <cell r="A1430">
            <v>211483</v>
          </cell>
          <cell r="B1430" t="str">
            <v>PAL</v>
          </cell>
          <cell r="C1430">
            <v>672</v>
          </cell>
          <cell r="D1430">
            <v>1</v>
          </cell>
        </row>
        <row r="1431">
          <cell r="A1431">
            <v>211484</v>
          </cell>
          <cell r="B1431" t="str">
            <v>PAL</v>
          </cell>
          <cell r="C1431">
            <v>672</v>
          </cell>
          <cell r="D1431">
            <v>1</v>
          </cell>
        </row>
        <row r="1432">
          <cell r="A1432">
            <v>211485</v>
          </cell>
          <cell r="B1432" t="str">
            <v>PAL</v>
          </cell>
          <cell r="C1432">
            <v>672</v>
          </cell>
          <cell r="D1432">
            <v>1</v>
          </cell>
        </row>
        <row r="1433">
          <cell r="A1433">
            <v>211486</v>
          </cell>
          <cell r="B1433" t="str">
            <v>PAL</v>
          </cell>
          <cell r="C1433">
            <v>672</v>
          </cell>
          <cell r="D1433">
            <v>1</v>
          </cell>
        </row>
        <row r="1434">
          <cell r="A1434">
            <v>211487</v>
          </cell>
          <cell r="B1434" t="str">
            <v>PAL</v>
          </cell>
          <cell r="C1434">
            <v>672</v>
          </cell>
          <cell r="D1434">
            <v>1</v>
          </cell>
        </row>
        <row r="1435">
          <cell r="A1435">
            <v>211488</v>
          </cell>
          <cell r="B1435" t="str">
            <v>PAL</v>
          </cell>
          <cell r="C1435">
            <v>672</v>
          </cell>
          <cell r="D1435">
            <v>1</v>
          </cell>
        </row>
        <row r="1436">
          <cell r="A1436">
            <v>211489</v>
          </cell>
          <cell r="B1436" t="str">
            <v>PAL</v>
          </cell>
          <cell r="C1436">
            <v>2688</v>
          </cell>
          <cell r="D1436">
            <v>1</v>
          </cell>
        </row>
        <row r="1437">
          <cell r="A1437">
            <v>211490</v>
          </cell>
          <cell r="B1437" t="str">
            <v>PAL</v>
          </cell>
          <cell r="C1437">
            <v>672</v>
          </cell>
          <cell r="D1437">
            <v>1</v>
          </cell>
        </row>
        <row r="1438">
          <cell r="A1438">
            <v>211506</v>
          </cell>
          <cell r="B1438" t="str">
            <v>PAL</v>
          </cell>
          <cell r="C1438">
            <v>2400</v>
          </cell>
          <cell r="D1438">
            <v>1</v>
          </cell>
        </row>
        <row r="1439">
          <cell r="A1439">
            <v>211507</v>
          </cell>
          <cell r="B1439" t="str">
            <v>PAL</v>
          </cell>
          <cell r="C1439">
            <v>2400</v>
          </cell>
          <cell r="D1439">
            <v>1</v>
          </cell>
        </row>
        <row r="1440">
          <cell r="A1440">
            <v>211508</v>
          </cell>
          <cell r="B1440" t="str">
            <v>PAL</v>
          </cell>
          <cell r="C1440">
            <v>2400</v>
          </cell>
          <cell r="D1440">
            <v>1</v>
          </cell>
        </row>
        <row r="1441">
          <cell r="A1441">
            <v>211509</v>
          </cell>
          <cell r="B1441" t="str">
            <v>PAL</v>
          </cell>
          <cell r="C1441">
            <v>20000</v>
          </cell>
          <cell r="D1441">
            <v>1</v>
          </cell>
        </row>
        <row r="1442">
          <cell r="A1442">
            <v>211512</v>
          </cell>
          <cell r="B1442" t="str">
            <v>PAL</v>
          </cell>
          <cell r="C1442">
            <v>672</v>
          </cell>
          <cell r="D1442">
            <v>1</v>
          </cell>
        </row>
        <row r="1443">
          <cell r="A1443">
            <v>211514</v>
          </cell>
          <cell r="B1443" t="str">
            <v>PAL</v>
          </cell>
          <cell r="C1443">
            <v>2688</v>
          </cell>
          <cell r="D1443">
            <v>1</v>
          </cell>
        </row>
        <row r="1444">
          <cell r="A1444">
            <v>211515</v>
          </cell>
          <cell r="B1444" t="str">
            <v>PAL</v>
          </cell>
          <cell r="C1444">
            <v>672</v>
          </cell>
          <cell r="D1444">
            <v>1</v>
          </cell>
        </row>
        <row r="1445">
          <cell r="A1445">
            <v>211516</v>
          </cell>
          <cell r="B1445" t="str">
            <v>PAL</v>
          </cell>
          <cell r="C1445">
            <v>672</v>
          </cell>
          <cell r="D1445">
            <v>1</v>
          </cell>
        </row>
        <row r="1446">
          <cell r="A1446">
            <v>211517</v>
          </cell>
          <cell r="B1446" t="str">
            <v>PAL</v>
          </cell>
          <cell r="C1446">
            <v>672</v>
          </cell>
          <cell r="D1446">
            <v>1</v>
          </cell>
        </row>
        <row r="1447">
          <cell r="A1447">
            <v>211518</v>
          </cell>
          <cell r="B1447" t="str">
            <v>PAL</v>
          </cell>
          <cell r="C1447">
            <v>2688</v>
          </cell>
          <cell r="D1447">
            <v>1</v>
          </cell>
        </row>
        <row r="1448">
          <cell r="A1448">
            <v>211519</v>
          </cell>
          <cell r="B1448" t="str">
            <v>PAL</v>
          </cell>
          <cell r="C1448">
            <v>672</v>
          </cell>
          <cell r="D1448">
            <v>1</v>
          </cell>
        </row>
        <row r="1449">
          <cell r="A1449">
            <v>211530</v>
          </cell>
          <cell r="B1449" t="str">
            <v>PAL</v>
          </cell>
          <cell r="C1449">
            <v>270</v>
          </cell>
          <cell r="D1449">
            <v>1</v>
          </cell>
        </row>
        <row r="1450">
          <cell r="A1450">
            <v>211583</v>
          </cell>
          <cell r="B1450" t="str">
            <v>PAL</v>
          </cell>
          <cell r="C1450">
            <v>480</v>
          </cell>
          <cell r="D1450">
            <v>1</v>
          </cell>
        </row>
        <row r="1451">
          <cell r="A1451">
            <v>211618</v>
          </cell>
          <cell r="B1451" t="str">
            <v>PAL</v>
          </cell>
          <cell r="C1451">
            <v>600</v>
          </cell>
          <cell r="D1451">
            <v>1</v>
          </cell>
        </row>
        <row r="1452">
          <cell r="A1452">
            <v>211739</v>
          </cell>
          <cell r="B1452" t="str">
            <v>PAL</v>
          </cell>
          <cell r="C1452">
            <v>1872</v>
          </cell>
          <cell r="D1452">
            <v>1</v>
          </cell>
        </row>
        <row r="1453">
          <cell r="A1453">
            <v>211748</v>
          </cell>
          <cell r="B1453" t="str">
            <v>PAL</v>
          </cell>
          <cell r="C1453">
            <v>2376</v>
          </cell>
          <cell r="D1453">
            <v>1</v>
          </cell>
        </row>
        <row r="1454">
          <cell r="A1454">
            <v>211749</v>
          </cell>
          <cell r="B1454" t="str">
            <v>PAL</v>
          </cell>
          <cell r="C1454">
            <v>2376</v>
          </cell>
          <cell r="D1454">
            <v>1</v>
          </cell>
        </row>
        <row r="1455">
          <cell r="A1455">
            <v>211752</v>
          </cell>
          <cell r="B1455" t="str">
            <v>PAL</v>
          </cell>
          <cell r="C1455">
            <v>288</v>
          </cell>
          <cell r="D1455">
            <v>1</v>
          </cell>
        </row>
        <row r="1456">
          <cell r="A1456">
            <v>211836</v>
          </cell>
          <cell r="B1456" t="str">
            <v>PAL</v>
          </cell>
          <cell r="C1456">
            <v>384</v>
          </cell>
          <cell r="D1456">
            <v>1</v>
          </cell>
        </row>
        <row r="1457">
          <cell r="A1457">
            <v>211841</v>
          </cell>
          <cell r="B1457" t="str">
            <v>PAL</v>
          </cell>
          <cell r="C1457">
            <v>840</v>
          </cell>
          <cell r="D1457">
            <v>1</v>
          </cell>
        </row>
        <row r="1458">
          <cell r="A1458">
            <v>212256</v>
          </cell>
          <cell r="B1458" t="str">
            <v>PAL</v>
          </cell>
          <cell r="C1458">
            <v>480</v>
          </cell>
          <cell r="D1458">
            <v>1</v>
          </cell>
        </row>
        <row r="1459">
          <cell r="A1459">
            <v>212412</v>
          </cell>
          <cell r="B1459" t="str">
            <v>PAL</v>
          </cell>
          <cell r="C1459">
            <v>672</v>
          </cell>
          <cell r="D1459">
            <v>1</v>
          </cell>
        </row>
        <row r="1460">
          <cell r="A1460">
            <v>212909</v>
          </cell>
          <cell r="B1460" t="str">
            <v>PAL</v>
          </cell>
          <cell r="C1460">
            <v>672</v>
          </cell>
          <cell r="D1460">
            <v>1</v>
          </cell>
        </row>
        <row r="1461">
          <cell r="A1461">
            <v>212942</v>
          </cell>
          <cell r="B1461" t="str">
            <v>PAL</v>
          </cell>
          <cell r="C1461">
            <v>840</v>
          </cell>
          <cell r="D1461">
            <v>1</v>
          </cell>
        </row>
        <row r="1462">
          <cell r="A1462">
            <v>213476</v>
          </cell>
          <cell r="B1462" t="str">
            <v>PAL</v>
          </cell>
          <cell r="C1462">
            <v>570</v>
          </cell>
          <cell r="D1462">
            <v>1</v>
          </cell>
        </row>
        <row r="1463">
          <cell r="A1463">
            <v>213562</v>
          </cell>
          <cell r="B1463" t="str">
            <v>PAL</v>
          </cell>
          <cell r="C1463">
            <v>672</v>
          </cell>
          <cell r="D1463">
            <v>1</v>
          </cell>
        </row>
        <row r="1464">
          <cell r="A1464">
            <v>213569</v>
          </cell>
          <cell r="B1464" t="str">
            <v>PAL</v>
          </cell>
          <cell r="C1464">
            <v>960</v>
          </cell>
          <cell r="D1464">
            <v>1</v>
          </cell>
        </row>
        <row r="1465">
          <cell r="A1465">
            <v>213862</v>
          </cell>
          <cell r="B1465" t="str">
            <v>PAL</v>
          </cell>
          <cell r="C1465">
            <v>336</v>
          </cell>
          <cell r="D1465">
            <v>1</v>
          </cell>
        </row>
        <row r="1466">
          <cell r="A1466">
            <v>214162</v>
          </cell>
          <cell r="B1466" t="str">
            <v>PAL</v>
          </cell>
          <cell r="C1466">
            <v>456</v>
          </cell>
          <cell r="D1466">
            <v>1</v>
          </cell>
        </row>
        <row r="1467">
          <cell r="A1467">
            <v>214663</v>
          </cell>
          <cell r="B1467" t="str">
            <v>PAL</v>
          </cell>
          <cell r="C1467">
            <v>336</v>
          </cell>
          <cell r="D1467">
            <v>1</v>
          </cell>
        </row>
        <row r="1468">
          <cell r="A1468">
            <v>214746</v>
          </cell>
          <cell r="B1468" t="str">
            <v>PAL</v>
          </cell>
          <cell r="C1468">
            <v>480</v>
          </cell>
          <cell r="D1468">
            <v>1</v>
          </cell>
        </row>
        <row r="1469">
          <cell r="A1469">
            <v>215697</v>
          </cell>
          <cell r="B1469" t="str">
            <v>PAL</v>
          </cell>
          <cell r="C1469">
            <v>840</v>
          </cell>
          <cell r="D1469">
            <v>1</v>
          </cell>
        </row>
        <row r="1470">
          <cell r="A1470">
            <v>215711</v>
          </cell>
          <cell r="B1470" t="str">
            <v>PAL</v>
          </cell>
          <cell r="C1470">
            <v>840</v>
          </cell>
          <cell r="D1470">
            <v>1</v>
          </cell>
        </row>
        <row r="1471">
          <cell r="A1471">
            <v>215820</v>
          </cell>
          <cell r="B1471" t="str">
            <v>PAL</v>
          </cell>
          <cell r="C1471">
            <v>480</v>
          </cell>
          <cell r="D1471">
            <v>1</v>
          </cell>
        </row>
        <row r="1472">
          <cell r="A1472">
            <v>215821</v>
          </cell>
          <cell r="B1472" t="str">
            <v>PAL</v>
          </cell>
          <cell r="C1472">
            <v>570</v>
          </cell>
          <cell r="D1472">
            <v>1</v>
          </cell>
        </row>
        <row r="1473">
          <cell r="A1473">
            <v>215827</v>
          </cell>
          <cell r="B1473" t="str">
            <v>PAL</v>
          </cell>
          <cell r="C1473">
            <v>480</v>
          </cell>
          <cell r="D1473">
            <v>1</v>
          </cell>
        </row>
        <row r="1474">
          <cell r="A1474">
            <v>215828</v>
          </cell>
          <cell r="B1474" t="str">
            <v>PAL</v>
          </cell>
          <cell r="C1474">
            <v>504</v>
          </cell>
          <cell r="D1474">
            <v>1</v>
          </cell>
        </row>
        <row r="1475">
          <cell r="A1475">
            <v>215831</v>
          </cell>
          <cell r="B1475" t="str">
            <v>PAL</v>
          </cell>
          <cell r="C1475">
            <v>480</v>
          </cell>
          <cell r="D1475">
            <v>1</v>
          </cell>
        </row>
        <row r="1476">
          <cell r="A1476">
            <v>215833</v>
          </cell>
          <cell r="B1476" t="str">
            <v>PAL</v>
          </cell>
          <cell r="C1476">
            <v>360</v>
          </cell>
          <cell r="D1476">
            <v>1</v>
          </cell>
        </row>
        <row r="1477">
          <cell r="A1477">
            <v>215835</v>
          </cell>
          <cell r="B1477" t="str">
            <v>PAL</v>
          </cell>
          <cell r="C1477">
            <v>570</v>
          </cell>
          <cell r="D1477">
            <v>1</v>
          </cell>
        </row>
        <row r="1478">
          <cell r="A1478">
            <v>215842</v>
          </cell>
          <cell r="B1478" t="str">
            <v>PAL</v>
          </cell>
          <cell r="C1478">
            <v>480</v>
          </cell>
          <cell r="D1478">
            <v>1</v>
          </cell>
        </row>
        <row r="1479">
          <cell r="A1479">
            <v>215846</v>
          </cell>
          <cell r="B1479" t="str">
            <v>PAL</v>
          </cell>
          <cell r="C1479">
            <v>600</v>
          </cell>
          <cell r="D1479">
            <v>1</v>
          </cell>
        </row>
        <row r="1480">
          <cell r="A1480">
            <v>215854</v>
          </cell>
          <cell r="B1480" t="str">
            <v>PAL</v>
          </cell>
          <cell r="C1480">
            <v>2268</v>
          </cell>
          <cell r="D1480">
            <v>1</v>
          </cell>
        </row>
        <row r="1481">
          <cell r="A1481">
            <v>215855</v>
          </cell>
          <cell r="B1481" t="str">
            <v>PAL</v>
          </cell>
          <cell r="C1481">
            <v>2268</v>
          </cell>
          <cell r="D1481">
            <v>1</v>
          </cell>
        </row>
        <row r="1482">
          <cell r="A1482">
            <v>215856</v>
          </cell>
          <cell r="B1482" t="str">
            <v>PAL</v>
          </cell>
          <cell r="C1482">
            <v>1872</v>
          </cell>
          <cell r="D1482">
            <v>1</v>
          </cell>
        </row>
        <row r="1483">
          <cell r="A1483">
            <v>215864</v>
          </cell>
          <cell r="B1483" t="str">
            <v>PAL</v>
          </cell>
          <cell r="C1483">
            <v>2160</v>
          </cell>
          <cell r="D1483">
            <v>1</v>
          </cell>
        </row>
        <row r="1484">
          <cell r="A1484">
            <v>215898</v>
          </cell>
          <cell r="B1484" t="str">
            <v>PAL</v>
          </cell>
          <cell r="C1484">
            <v>1728</v>
          </cell>
          <cell r="D1484">
            <v>1</v>
          </cell>
        </row>
        <row r="1485">
          <cell r="A1485">
            <v>215905</v>
          </cell>
          <cell r="B1485" t="str">
            <v>PAL</v>
          </cell>
          <cell r="C1485">
            <v>144</v>
          </cell>
          <cell r="D1485">
            <v>1</v>
          </cell>
        </row>
        <row r="1486">
          <cell r="A1486">
            <v>215906</v>
          </cell>
          <cell r="B1486" t="str">
            <v>PAL</v>
          </cell>
          <cell r="C1486">
            <v>144</v>
          </cell>
          <cell r="D1486">
            <v>1</v>
          </cell>
        </row>
        <row r="1487">
          <cell r="A1487">
            <v>215924</v>
          </cell>
          <cell r="B1487" t="str">
            <v>PAL</v>
          </cell>
          <cell r="C1487">
            <v>1872</v>
          </cell>
          <cell r="D1487">
            <v>1</v>
          </cell>
        </row>
        <row r="1488">
          <cell r="A1488">
            <v>215925</v>
          </cell>
          <cell r="B1488" t="str">
            <v>PAL</v>
          </cell>
          <cell r="C1488">
            <v>1872</v>
          </cell>
          <cell r="D1488">
            <v>1</v>
          </cell>
        </row>
        <row r="1489">
          <cell r="A1489">
            <v>215926</v>
          </cell>
          <cell r="B1489" t="str">
            <v>PAL</v>
          </cell>
          <cell r="C1489">
            <v>1872</v>
          </cell>
          <cell r="D1489">
            <v>1</v>
          </cell>
        </row>
        <row r="1490">
          <cell r="A1490">
            <v>215927</v>
          </cell>
          <cell r="B1490" t="str">
            <v>PAL</v>
          </cell>
          <cell r="C1490">
            <v>1872</v>
          </cell>
          <cell r="D1490">
            <v>1</v>
          </cell>
        </row>
        <row r="1491">
          <cell r="A1491">
            <v>215928</v>
          </cell>
          <cell r="B1491" t="str">
            <v>PAL</v>
          </cell>
          <cell r="C1491">
            <v>1872</v>
          </cell>
          <cell r="D1491">
            <v>1</v>
          </cell>
        </row>
        <row r="1492">
          <cell r="A1492">
            <v>215929</v>
          </cell>
          <cell r="B1492" t="str">
            <v>PAL</v>
          </cell>
          <cell r="C1492">
            <v>1872</v>
          </cell>
          <cell r="D1492">
            <v>1</v>
          </cell>
        </row>
        <row r="1493">
          <cell r="A1493">
            <v>215939</v>
          </cell>
          <cell r="B1493" t="str">
            <v>PAL</v>
          </cell>
          <cell r="C1493">
            <v>570</v>
          </cell>
          <cell r="D1493">
            <v>1</v>
          </cell>
        </row>
        <row r="1494">
          <cell r="A1494">
            <v>215944</v>
          </cell>
          <cell r="B1494" t="str">
            <v>PAL</v>
          </cell>
          <cell r="C1494">
            <v>570</v>
          </cell>
          <cell r="D1494">
            <v>1</v>
          </cell>
        </row>
        <row r="1495">
          <cell r="A1495">
            <v>215945</v>
          </cell>
          <cell r="B1495" t="str">
            <v>PAL</v>
          </cell>
          <cell r="C1495">
            <v>570</v>
          </cell>
          <cell r="D1495">
            <v>1</v>
          </cell>
        </row>
        <row r="1496">
          <cell r="A1496">
            <v>215946</v>
          </cell>
          <cell r="B1496" t="str">
            <v>PAL</v>
          </cell>
          <cell r="C1496">
            <v>570</v>
          </cell>
          <cell r="D1496">
            <v>1</v>
          </cell>
        </row>
        <row r="1497">
          <cell r="A1497">
            <v>215969</v>
          </cell>
          <cell r="B1497" t="str">
            <v>PAL</v>
          </cell>
          <cell r="C1497">
            <v>11520</v>
          </cell>
          <cell r="D1497">
            <v>1</v>
          </cell>
        </row>
        <row r="1498">
          <cell r="A1498">
            <v>215973</v>
          </cell>
          <cell r="B1498" t="str">
            <v>PAL</v>
          </cell>
          <cell r="C1498">
            <v>16</v>
          </cell>
          <cell r="D1498">
            <v>1</v>
          </cell>
        </row>
        <row r="1499">
          <cell r="A1499">
            <v>215977</v>
          </cell>
          <cell r="B1499" t="str">
            <v>PAL</v>
          </cell>
          <cell r="C1499">
            <v>9600</v>
          </cell>
          <cell r="D1499">
            <v>1</v>
          </cell>
        </row>
        <row r="1500">
          <cell r="A1500">
            <v>216024</v>
          </cell>
          <cell r="B1500" t="str">
            <v>PAL</v>
          </cell>
          <cell r="C1500">
            <v>960</v>
          </cell>
          <cell r="D1500">
            <v>1</v>
          </cell>
        </row>
        <row r="1501">
          <cell r="A1501">
            <v>216029</v>
          </cell>
          <cell r="B1501" t="str">
            <v>PAL</v>
          </cell>
          <cell r="C1501">
            <v>9600</v>
          </cell>
          <cell r="D1501">
            <v>1</v>
          </cell>
        </row>
        <row r="1502">
          <cell r="A1502">
            <v>217148</v>
          </cell>
          <cell r="B1502" t="str">
            <v>PAL</v>
          </cell>
          <cell r="C1502">
            <v>480</v>
          </cell>
          <cell r="D1502">
            <v>1</v>
          </cell>
        </row>
        <row r="1503">
          <cell r="A1503">
            <v>219211</v>
          </cell>
          <cell r="B1503" t="str">
            <v>PAL</v>
          </cell>
          <cell r="C1503">
            <v>750</v>
          </cell>
          <cell r="D1503">
            <v>1</v>
          </cell>
        </row>
        <row r="1504">
          <cell r="A1504">
            <v>219212</v>
          </cell>
          <cell r="B1504" t="str">
            <v>PAL</v>
          </cell>
          <cell r="C1504">
            <v>750</v>
          </cell>
          <cell r="D1504">
            <v>1</v>
          </cell>
        </row>
        <row r="1505">
          <cell r="A1505">
            <v>219215</v>
          </cell>
          <cell r="B1505" t="str">
            <v>PAL</v>
          </cell>
          <cell r="C1505">
            <v>288</v>
          </cell>
          <cell r="D1505">
            <v>1</v>
          </cell>
        </row>
        <row r="1506">
          <cell r="A1506">
            <v>219216</v>
          </cell>
          <cell r="B1506" t="str">
            <v>PAL</v>
          </cell>
          <cell r="C1506">
            <v>288</v>
          </cell>
          <cell r="D1506">
            <v>1</v>
          </cell>
        </row>
        <row r="1507">
          <cell r="A1507">
            <v>219217</v>
          </cell>
          <cell r="B1507" t="str">
            <v>PAL</v>
          </cell>
          <cell r="C1507">
            <v>288</v>
          </cell>
          <cell r="D1507">
            <v>1</v>
          </cell>
        </row>
        <row r="1508">
          <cell r="A1508">
            <v>219218</v>
          </cell>
          <cell r="B1508" t="str">
            <v>PAL</v>
          </cell>
          <cell r="C1508">
            <v>792</v>
          </cell>
          <cell r="D1508">
            <v>1</v>
          </cell>
        </row>
        <row r="1509">
          <cell r="A1509">
            <v>221517</v>
          </cell>
          <cell r="B1509" t="str">
            <v>PAL</v>
          </cell>
          <cell r="C1509">
            <v>600</v>
          </cell>
          <cell r="D1509">
            <v>1</v>
          </cell>
        </row>
        <row r="1510">
          <cell r="A1510">
            <v>230119</v>
          </cell>
          <cell r="B1510" t="str">
            <v>PAL</v>
          </cell>
          <cell r="C1510">
            <v>240</v>
          </cell>
          <cell r="D1510">
            <v>1</v>
          </cell>
        </row>
        <row r="1511">
          <cell r="A1511">
            <v>232052</v>
          </cell>
          <cell r="B1511" t="str">
            <v>PAL</v>
          </cell>
          <cell r="C1511">
            <v>672</v>
          </cell>
          <cell r="D1511">
            <v>1</v>
          </cell>
        </row>
        <row r="1512">
          <cell r="A1512">
            <v>232090</v>
          </cell>
          <cell r="B1512" t="str">
            <v>PAL</v>
          </cell>
          <cell r="C1512">
            <v>1920</v>
          </cell>
          <cell r="D1512">
            <v>1</v>
          </cell>
        </row>
        <row r="1513">
          <cell r="A1513">
            <v>242549</v>
          </cell>
          <cell r="B1513" t="str">
            <v>PAL</v>
          </cell>
          <cell r="C1513">
            <v>336</v>
          </cell>
          <cell r="D1513">
            <v>1</v>
          </cell>
        </row>
        <row r="1514">
          <cell r="A1514">
            <v>250114</v>
          </cell>
          <cell r="B1514" t="str">
            <v>PAL</v>
          </cell>
          <cell r="C1514">
            <v>5760</v>
          </cell>
          <cell r="D1514">
            <v>1</v>
          </cell>
        </row>
        <row r="1515">
          <cell r="A1515">
            <v>250513</v>
          </cell>
          <cell r="B1515" t="str">
            <v>PAL</v>
          </cell>
          <cell r="C1515">
            <v>750</v>
          </cell>
          <cell r="D1515">
            <v>1</v>
          </cell>
        </row>
        <row r="1516">
          <cell r="A1516">
            <v>250514</v>
          </cell>
          <cell r="B1516" t="str">
            <v>PAL</v>
          </cell>
          <cell r="C1516">
            <v>600</v>
          </cell>
          <cell r="D1516">
            <v>1</v>
          </cell>
        </row>
        <row r="1517">
          <cell r="A1517">
            <v>258382</v>
          </cell>
          <cell r="B1517" t="str">
            <v>PAL</v>
          </cell>
          <cell r="C1517">
            <v>480</v>
          </cell>
          <cell r="D1517">
            <v>1</v>
          </cell>
        </row>
        <row r="1518">
          <cell r="A1518">
            <v>258801</v>
          </cell>
          <cell r="B1518" t="str">
            <v>PAL</v>
          </cell>
          <cell r="C1518">
            <v>144</v>
          </cell>
          <cell r="D1518">
            <v>1</v>
          </cell>
        </row>
        <row r="1519">
          <cell r="A1519">
            <v>259695</v>
          </cell>
          <cell r="B1519" t="str">
            <v>PAL</v>
          </cell>
          <cell r="C1519">
            <v>288</v>
          </cell>
          <cell r="D1519">
            <v>1</v>
          </cell>
        </row>
        <row r="1520">
          <cell r="A1520">
            <v>260402</v>
          </cell>
          <cell r="B1520" t="str">
            <v>PAL</v>
          </cell>
          <cell r="C1520">
            <v>360</v>
          </cell>
          <cell r="D1520">
            <v>1</v>
          </cell>
        </row>
        <row r="1521">
          <cell r="A1521">
            <v>260774</v>
          </cell>
          <cell r="B1521" t="str">
            <v>PAL</v>
          </cell>
          <cell r="C1521">
            <v>672</v>
          </cell>
          <cell r="D1521">
            <v>1</v>
          </cell>
        </row>
        <row r="1522">
          <cell r="A1522">
            <v>260781</v>
          </cell>
          <cell r="B1522" t="str">
            <v>PAL</v>
          </cell>
          <cell r="C1522">
            <v>672</v>
          </cell>
          <cell r="D1522">
            <v>1</v>
          </cell>
        </row>
        <row r="1523">
          <cell r="A1523">
            <v>260798</v>
          </cell>
          <cell r="B1523" t="str">
            <v>PAL</v>
          </cell>
          <cell r="C1523">
            <v>672</v>
          </cell>
          <cell r="D1523">
            <v>1</v>
          </cell>
        </row>
        <row r="1524">
          <cell r="A1524">
            <v>261126</v>
          </cell>
          <cell r="B1524" t="str">
            <v>PAL</v>
          </cell>
          <cell r="C1524">
            <v>1020</v>
          </cell>
          <cell r="D1524">
            <v>1</v>
          </cell>
        </row>
        <row r="1525">
          <cell r="A1525">
            <v>261599</v>
          </cell>
          <cell r="B1525" t="str">
            <v>PAL</v>
          </cell>
          <cell r="C1525">
            <v>360</v>
          </cell>
          <cell r="D1525">
            <v>1</v>
          </cell>
        </row>
        <row r="1526">
          <cell r="A1526">
            <v>261607</v>
          </cell>
          <cell r="B1526" t="str">
            <v>PAL</v>
          </cell>
          <cell r="C1526">
            <v>672</v>
          </cell>
          <cell r="D1526">
            <v>1</v>
          </cell>
        </row>
        <row r="1527">
          <cell r="A1527">
            <v>262585</v>
          </cell>
          <cell r="B1527" t="str">
            <v>PAL</v>
          </cell>
          <cell r="C1527">
            <v>420</v>
          </cell>
          <cell r="D1527">
            <v>1</v>
          </cell>
        </row>
        <row r="1528">
          <cell r="A1528">
            <v>262749</v>
          </cell>
          <cell r="B1528" t="str">
            <v>PAL</v>
          </cell>
          <cell r="C1528">
            <v>576</v>
          </cell>
          <cell r="D1528">
            <v>1</v>
          </cell>
        </row>
        <row r="1529">
          <cell r="A1529">
            <v>262756</v>
          </cell>
          <cell r="B1529" t="str">
            <v>PAL</v>
          </cell>
          <cell r="C1529">
            <v>1008</v>
          </cell>
          <cell r="D1529">
            <v>1</v>
          </cell>
        </row>
        <row r="1530">
          <cell r="A1530">
            <v>262763</v>
          </cell>
          <cell r="B1530" t="str">
            <v>PAL</v>
          </cell>
          <cell r="C1530">
            <v>5760</v>
          </cell>
          <cell r="D1530">
            <v>1</v>
          </cell>
        </row>
        <row r="1531">
          <cell r="A1531">
            <v>263007</v>
          </cell>
          <cell r="B1531" t="str">
            <v>PAL</v>
          </cell>
          <cell r="C1531">
            <v>390</v>
          </cell>
          <cell r="D1531">
            <v>1</v>
          </cell>
        </row>
        <row r="1532">
          <cell r="A1532">
            <v>263153</v>
          </cell>
          <cell r="B1532" t="str">
            <v>PAL</v>
          </cell>
          <cell r="C1532">
            <v>504</v>
          </cell>
          <cell r="D1532">
            <v>1</v>
          </cell>
        </row>
        <row r="1533">
          <cell r="A1533">
            <v>263449</v>
          </cell>
          <cell r="B1533" t="str">
            <v>PAL</v>
          </cell>
          <cell r="C1533">
            <v>768</v>
          </cell>
          <cell r="D1533">
            <v>1</v>
          </cell>
        </row>
        <row r="1534">
          <cell r="A1534">
            <v>263571</v>
          </cell>
          <cell r="B1534" t="str">
            <v>PAL</v>
          </cell>
          <cell r="C1534">
            <v>1440</v>
          </cell>
          <cell r="D1534">
            <v>1</v>
          </cell>
        </row>
        <row r="1535">
          <cell r="A1535">
            <v>263999</v>
          </cell>
          <cell r="B1535" t="str">
            <v>PAL</v>
          </cell>
          <cell r="C1535">
            <v>336</v>
          </cell>
          <cell r="D1535">
            <v>1</v>
          </cell>
        </row>
        <row r="1536">
          <cell r="A1536">
            <v>264000</v>
          </cell>
          <cell r="B1536" t="str">
            <v>PAL</v>
          </cell>
          <cell r="C1536">
            <v>672</v>
          </cell>
          <cell r="D1536">
            <v>1</v>
          </cell>
        </row>
        <row r="1537">
          <cell r="A1537">
            <v>264170</v>
          </cell>
          <cell r="B1537" t="str">
            <v>PAL</v>
          </cell>
          <cell r="C1537">
            <v>528</v>
          </cell>
          <cell r="D1537">
            <v>1</v>
          </cell>
        </row>
        <row r="1538">
          <cell r="A1538">
            <v>264187</v>
          </cell>
          <cell r="B1538" t="str">
            <v>PAL</v>
          </cell>
          <cell r="C1538">
            <v>528</v>
          </cell>
          <cell r="D1538">
            <v>1</v>
          </cell>
        </row>
        <row r="1539">
          <cell r="A1539">
            <v>264543</v>
          </cell>
          <cell r="B1539" t="str">
            <v>PAL</v>
          </cell>
          <cell r="C1539">
            <v>600</v>
          </cell>
          <cell r="D1539">
            <v>1</v>
          </cell>
        </row>
        <row r="1540">
          <cell r="A1540">
            <v>264745</v>
          </cell>
          <cell r="B1540" t="str">
            <v>PAL</v>
          </cell>
          <cell r="C1540">
            <v>390</v>
          </cell>
          <cell r="D1540">
            <v>1</v>
          </cell>
        </row>
        <row r="1541">
          <cell r="A1541">
            <v>264790</v>
          </cell>
          <cell r="B1541" t="str">
            <v>PAL</v>
          </cell>
          <cell r="C1541">
            <v>900</v>
          </cell>
          <cell r="D1541">
            <v>1</v>
          </cell>
        </row>
        <row r="1542">
          <cell r="A1542">
            <v>265142</v>
          </cell>
          <cell r="B1542" t="str">
            <v>PAL</v>
          </cell>
          <cell r="C1542">
            <v>1920</v>
          </cell>
          <cell r="D1542">
            <v>1</v>
          </cell>
        </row>
        <row r="1543">
          <cell r="A1543">
            <v>265166</v>
          </cell>
          <cell r="B1543" t="str">
            <v>PAL</v>
          </cell>
          <cell r="C1543">
            <v>672</v>
          </cell>
          <cell r="D1543">
            <v>1</v>
          </cell>
        </row>
        <row r="1544">
          <cell r="A1544">
            <v>265180</v>
          </cell>
          <cell r="B1544" t="str">
            <v>PAL</v>
          </cell>
          <cell r="C1544">
            <v>528</v>
          </cell>
          <cell r="D1544">
            <v>1</v>
          </cell>
        </row>
        <row r="1545">
          <cell r="A1545">
            <v>265298</v>
          </cell>
          <cell r="B1545" t="str">
            <v>PAL</v>
          </cell>
          <cell r="C1545">
            <v>3840</v>
          </cell>
          <cell r="D1545">
            <v>1</v>
          </cell>
        </row>
        <row r="1546">
          <cell r="A1546">
            <v>265344</v>
          </cell>
          <cell r="B1546" t="str">
            <v>PAL</v>
          </cell>
          <cell r="C1546">
            <v>672</v>
          </cell>
          <cell r="D1546">
            <v>1</v>
          </cell>
        </row>
        <row r="1547">
          <cell r="A1547">
            <v>265375</v>
          </cell>
          <cell r="B1547" t="str">
            <v>PAL</v>
          </cell>
          <cell r="C1547">
            <v>528</v>
          </cell>
          <cell r="D1547">
            <v>1</v>
          </cell>
        </row>
        <row r="1548">
          <cell r="A1548">
            <v>265553</v>
          </cell>
          <cell r="B1548" t="str">
            <v>PAL</v>
          </cell>
          <cell r="C1548">
            <v>672</v>
          </cell>
          <cell r="D1548">
            <v>1</v>
          </cell>
        </row>
        <row r="1549">
          <cell r="A1549">
            <v>265560</v>
          </cell>
          <cell r="B1549" t="str">
            <v>PAL</v>
          </cell>
          <cell r="C1549">
            <v>672</v>
          </cell>
          <cell r="D1549">
            <v>1</v>
          </cell>
        </row>
        <row r="1550">
          <cell r="A1550">
            <v>265647</v>
          </cell>
          <cell r="B1550" t="str">
            <v>PAL</v>
          </cell>
          <cell r="C1550">
            <v>672</v>
          </cell>
          <cell r="D1550">
            <v>1</v>
          </cell>
        </row>
        <row r="1551">
          <cell r="A1551">
            <v>266599</v>
          </cell>
          <cell r="B1551" t="str">
            <v>PAL</v>
          </cell>
          <cell r="C1551">
            <v>2376</v>
          </cell>
          <cell r="D1551">
            <v>1</v>
          </cell>
        </row>
        <row r="1552">
          <cell r="A1552">
            <v>266600</v>
          </cell>
          <cell r="B1552" t="str">
            <v>PAL</v>
          </cell>
          <cell r="C1552">
            <v>2376</v>
          </cell>
          <cell r="D1552">
            <v>1</v>
          </cell>
        </row>
        <row r="1553">
          <cell r="A1553">
            <v>267357</v>
          </cell>
          <cell r="B1553" t="str">
            <v>PAL</v>
          </cell>
          <cell r="C1553">
            <v>900</v>
          </cell>
          <cell r="D1553">
            <v>1</v>
          </cell>
        </row>
        <row r="1554">
          <cell r="A1554">
            <v>267566</v>
          </cell>
          <cell r="B1554" t="str">
            <v>PAL</v>
          </cell>
          <cell r="C1554">
            <v>792</v>
          </cell>
          <cell r="D1554">
            <v>1</v>
          </cell>
        </row>
        <row r="1555">
          <cell r="A1555">
            <v>267744</v>
          </cell>
          <cell r="B1555" t="str">
            <v>PAL</v>
          </cell>
          <cell r="C1555">
            <v>2400</v>
          </cell>
          <cell r="D1555">
            <v>1</v>
          </cell>
        </row>
        <row r="1556">
          <cell r="A1556">
            <v>268026</v>
          </cell>
          <cell r="B1556" t="str">
            <v>PAL</v>
          </cell>
          <cell r="C1556">
            <v>672</v>
          </cell>
          <cell r="D1556">
            <v>1</v>
          </cell>
        </row>
        <row r="1557">
          <cell r="A1557">
            <v>269207</v>
          </cell>
          <cell r="B1557" t="str">
            <v>PAL</v>
          </cell>
          <cell r="C1557">
            <v>900</v>
          </cell>
          <cell r="D1557">
            <v>1</v>
          </cell>
        </row>
        <row r="1558">
          <cell r="A1558">
            <v>269269</v>
          </cell>
          <cell r="B1558" t="str">
            <v>PAL</v>
          </cell>
          <cell r="C1558">
            <v>504</v>
          </cell>
          <cell r="D1558">
            <v>1</v>
          </cell>
        </row>
        <row r="1559">
          <cell r="A1559">
            <v>269283</v>
          </cell>
          <cell r="B1559" t="str">
            <v>PAL</v>
          </cell>
          <cell r="C1559">
            <v>1344</v>
          </cell>
          <cell r="D1559">
            <v>1</v>
          </cell>
        </row>
        <row r="1560">
          <cell r="A1560">
            <v>269308</v>
          </cell>
          <cell r="B1560" t="str">
            <v>PAL</v>
          </cell>
          <cell r="C1560">
            <v>600</v>
          </cell>
          <cell r="D1560">
            <v>1</v>
          </cell>
        </row>
        <row r="1561">
          <cell r="A1561">
            <v>269322</v>
          </cell>
          <cell r="B1561" t="str">
            <v>PAL</v>
          </cell>
          <cell r="C1561">
            <v>480</v>
          </cell>
          <cell r="D1561">
            <v>1</v>
          </cell>
        </row>
        <row r="1562">
          <cell r="A1562">
            <v>269339</v>
          </cell>
          <cell r="B1562" t="str">
            <v>PAL</v>
          </cell>
          <cell r="C1562">
            <v>312</v>
          </cell>
          <cell r="D1562">
            <v>1</v>
          </cell>
        </row>
        <row r="1563">
          <cell r="A1563">
            <v>269548</v>
          </cell>
          <cell r="B1563" t="str">
            <v>PAL</v>
          </cell>
          <cell r="C1563">
            <v>528</v>
          </cell>
          <cell r="D1563">
            <v>1</v>
          </cell>
        </row>
        <row r="1564">
          <cell r="A1564">
            <v>269935</v>
          </cell>
          <cell r="B1564" t="str">
            <v>PAL</v>
          </cell>
          <cell r="C1564">
            <v>240</v>
          </cell>
          <cell r="D1564">
            <v>1</v>
          </cell>
        </row>
        <row r="1565">
          <cell r="A1565">
            <v>270230</v>
          </cell>
          <cell r="B1565" t="str">
            <v>PAL</v>
          </cell>
          <cell r="C1565">
            <v>900</v>
          </cell>
          <cell r="D1565">
            <v>1</v>
          </cell>
        </row>
        <row r="1566">
          <cell r="A1566">
            <v>270432</v>
          </cell>
          <cell r="B1566" t="str">
            <v>PAL</v>
          </cell>
          <cell r="C1566">
            <v>624</v>
          </cell>
          <cell r="D1566">
            <v>1</v>
          </cell>
        </row>
        <row r="1567">
          <cell r="A1567">
            <v>270665</v>
          </cell>
          <cell r="B1567" t="str">
            <v>PAL</v>
          </cell>
          <cell r="C1567">
            <v>600</v>
          </cell>
          <cell r="D1567">
            <v>1</v>
          </cell>
        </row>
        <row r="1568">
          <cell r="A1568">
            <v>270843</v>
          </cell>
          <cell r="B1568" t="str">
            <v>PAL</v>
          </cell>
          <cell r="C1568">
            <v>1872</v>
          </cell>
          <cell r="D1568">
            <v>1</v>
          </cell>
        </row>
        <row r="1569">
          <cell r="A1569">
            <v>270850</v>
          </cell>
          <cell r="B1569" t="str">
            <v>PAL</v>
          </cell>
          <cell r="C1569">
            <v>528</v>
          </cell>
          <cell r="D1569">
            <v>1</v>
          </cell>
        </row>
        <row r="1570">
          <cell r="A1570">
            <v>270906</v>
          </cell>
          <cell r="B1570" t="str">
            <v>PAL</v>
          </cell>
          <cell r="C1570">
            <v>1560</v>
          </cell>
          <cell r="D1570">
            <v>1</v>
          </cell>
        </row>
        <row r="1571">
          <cell r="A1571">
            <v>271327</v>
          </cell>
          <cell r="B1571" t="str">
            <v>PAL</v>
          </cell>
          <cell r="C1571">
            <v>384</v>
          </cell>
          <cell r="D1571">
            <v>1</v>
          </cell>
        </row>
        <row r="1572">
          <cell r="A1572">
            <v>271334</v>
          </cell>
          <cell r="B1572" t="str">
            <v>PAL</v>
          </cell>
          <cell r="C1572">
            <v>660</v>
          </cell>
          <cell r="D1572">
            <v>1</v>
          </cell>
        </row>
        <row r="1573">
          <cell r="A1573">
            <v>271341</v>
          </cell>
          <cell r="B1573" t="str">
            <v>PAL</v>
          </cell>
          <cell r="C1573">
            <v>672</v>
          </cell>
          <cell r="D1573">
            <v>1</v>
          </cell>
        </row>
        <row r="1574">
          <cell r="A1574">
            <v>271358</v>
          </cell>
          <cell r="B1574" t="str">
            <v>PAL</v>
          </cell>
          <cell r="C1574">
            <v>1320</v>
          </cell>
          <cell r="D1574">
            <v>1</v>
          </cell>
        </row>
        <row r="1575">
          <cell r="A1575">
            <v>271365</v>
          </cell>
          <cell r="B1575" t="str">
            <v>PAL</v>
          </cell>
          <cell r="C1575">
            <v>6720</v>
          </cell>
          <cell r="D1575">
            <v>1</v>
          </cell>
        </row>
        <row r="1576">
          <cell r="A1576">
            <v>271613</v>
          </cell>
          <cell r="B1576" t="str">
            <v>PAL</v>
          </cell>
          <cell r="C1576">
            <v>720</v>
          </cell>
          <cell r="D1576">
            <v>1</v>
          </cell>
        </row>
        <row r="1577">
          <cell r="A1577">
            <v>271637</v>
          </cell>
          <cell r="B1577" t="str">
            <v>PAL</v>
          </cell>
          <cell r="C1577">
            <v>720</v>
          </cell>
          <cell r="D1577">
            <v>1</v>
          </cell>
        </row>
        <row r="1578">
          <cell r="A1578">
            <v>271651</v>
          </cell>
          <cell r="B1578" t="str">
            <v>PAL</v>
          </cell>
          <cell r="C1578">
            <v>528</v>
          </cell>
          <cell r="D1578">
            <v>1</v>
          </cell>
        </row>
        <row r="1579">
          <cell r="A1579">
            <v>271668</v>
          </cell>
          <cell r="B1579" t="str">
            <v>PAL</v>
          </cell>
          <cell r="C1579">
            <v>528</v>
          </cell>
          <cell r="D1579">
            <v>1</v>
          </cell>
        </row>
        <row r="1580">
          <cell r="A1580">
            <v>272027</v>
          </cell>
          <cell r="B1580" t="str">
            <v>PAL</v>
          </cell>
          <cell r="C1580">
            <v>528</v>
          </cell>
          <cell r="D1580">
            <v>1</v>
          </cell>
        </row>
        <row r="1581">
          <cell r="A1581">
            <v>272135</v>
          </cell>
          <cell r="B1581" t="str">
            <v>PAL</v>
          </cell>
          <cell r="C1581">
            <v>528</v>
          </cell>
          <cell r="D1581">
            <v>1</v>
          </cell>
        </row>
        <row r="1582">
          <cell r="A1582">
            <v>272142</v>
          </cell>
          <cell r="B1582" t="str">
            <v>PAL</v>
          </cell>
          <cell r="C1582">
            <v>360</v>
          </cell>
          <cell r="D1582">
            <v>1</v>
          </cell>
        </row>
        <row r="1583">
          <cell r="A1583">
            <v>272159</v>
          </cell>
          <cell r="B1583" t="str">
            <v>PAL</v>
          </cell>
          <cell r="C1583">
            <v>720</v>
          </cell>
          <cell r="D1583">
            <v>1</v>
          </cell>
        </row>
        <row r="1584">
          <cell r="A1584">
            <v>272553</v>
          </cell>
          <cell r="B1584" t="str">
            <v>PAL</v>
          </cell>
          <cell r="C1584">
            <v>480</v>
          </cell>
          <cell r="D1584">
            <v>1</v>
          </cell>
        </row>
        <row r="1585">
          <cell r="A1585">
            <v>272654</v>
          </cell>
          <cell r="B1585" t="str">
            <v>PAL</v>
          </cell>
          <cell r="C1585">
            <v>7128</v>
          </cell>
          <cell r="D1585">
            <v>1</v>
          </cell>
        </row>
        <row r="1586">
          <cell r="A1586">
            <v>272661</v>
          </cell>
          <cell r="B1586" t="str">
            <v>PAL</v>
          </cell>
          <cell r="C1586">
            <v>1320</v>
          </cell>
          <cell r="D1586">
            <v>1</v>
          </cell>
        </row>
        <row r="1587">
          <cell r="A1587">
            <v>272786</v>
          </cell>
          <cell r="B1587" t="str">
            <v>PAL</v>
          </cell>
          <cell r="C1587">
            <v>660</v>
          </cell>
          <cell r="D1587">
            <v>1</v>
          </cell>
        </row>
        <row r="1588">
          <cell r="A1588">
            <v>272940</v>
          </cell>
          <cell r="B1588" t="str">
            <v>PAL</v>
          </cell>
          <cell r="C1588">
            <v>528</v>
          </cell>
          <cell r="D1588">
            <v>1</v>
          </cell>
        </row>
        <row r="1589">
          <cell r="A1589">
            <v>273222</v>
          </cell>
          <cell r="B1589" t="str">
            <v>PAL</v>
          </cell>
          <cell r="C1589">
            <v>1872</v>
          </cell>
          <cell r="D1589">
            <v>1</v>
          </cell>
        </row>
        <row r="1590">
          <cell r="A1590">
            <v>273602</v>
          </cell>
          <cell r="B1590" t="str">
            <v>PAL</v>
          </cell>
          <cell r="C1590">
            <v>1440</v>
          </cell>
          <cell r="D1590">
            <v>1</v>
          </cell>
        </row>
        <row r="1591">
          <cell r="A1591">
            <v>273619</v>
          </cell>
          <cell r="B1591" t="str">
            <v>PAL</v>
          </cell>
          <cell r="C1591">
            <v>672</v>
          </cell>
          <cell r="D1591">
            <v>1</v>
          </cell>
        </row>
        <row r="1592">
          <cell r="A1592">
            <v>273633</v>
          </cell>
          <cell r="B1592" t="str">
            <v>PAL</v>
          </cell>
          <cell r="C1592">
            <v>528</v>
          </cell>
          <cell r="D1592">
            <v>1</v>
          </cell>
        </row>
        <row r="1593">
          <cell r="A1593">
            <v>273640</v>
          </cell>
          <cell r="B1593" t="str">
            <v>PAL</v>
          </cell>
          <cell r="C1593">
            <v>5760</v>
          </cell>
          <cell r="D1593">
            <v>1</v>
          </cell>
        </row>
        <row r="1594">
          <cell r="A1594">
            <v>273943</v>
          </cell>
          <cell r="B1594" t="str">
            <v>PAL</v>
          </cell>
          <cell r="C1594">
            <v>480</v>
          </cell>
          <cell r="D1594">
            <v>1</v>
          </cell>
        </row>
        <row r="1595">
          <cell r="A1595">
            <v>273950</v>
          </cell>
          <cell r="B1595" t="str">
            <v>PAL</v>
          </cell>
          <cell r="C1595">
            <v>360</v>
          </cell>
          <cell r="D1595">
            <v>1</v>
          </cell>
        </row>
        <row r="1596">
          <cell r="A1596">
            <v>273967</v>
          </cell>
          <cell r="B1596" t="str">
            <v>PAL</v>
          </cell>
          <cell r="C1596">
            <v>5760</v>
          </cell>
          <cell r="D1596">
            <v>1</v>
          </cell>
        </row>
        <row r="1597">
          <cell r="A1597">
            <v>274023</v>
          </cell>
          <cell r="B1597" t="str">
            <v>PAL</v>
          </cell>
          <cell r="C1597">
            <v>600</v>
          </cell>
          <cell r="D1597">
            <v>1</v>
          </cell>
        </row>
        <row r="1598">
          <cell r="A1598">
            <v>274092</v>
          </cell>
          <cell r="B1598" t="str">
            <v>PAL</v>
          </cell>
          <cell r="C1598">
            <v>672</v>
          </cell>
          <cell r="D1598">
            <v>1</v>
          </cell>
        </row>
        <row r="1599">
          <cell r="A1599">
            <v>274232</v>
          </cell>
          <cell r="B1599" t="str">
            <v>PAL</v>
          </cell>
          <cell r="C1599">
            <v>528</v>
          </cell>
          <cell r="D1599">
            <v>1</v>
          </cell>
        </row>
        <row r="1600">
          <cell r="A1600">
            <v>274256</v>
          </cell>
          <cell r="B1600" t="str">
            <v>PAL</v>
          </cell>
          <cell r="C1600">
            <v>288</v>
          </cell>
          <cell r="D1600">
            <v>1</v>
          </cell>
        </row>
        <row r="1601">
          <cell r="A1601">
            <v>274357</v>
          </cell>
          <cell r="B1601" t="str">
            <v>PAL</v>
          </cell>
          <cell r="C1601">
            <v>1680</v>
          </cell>
          <cell r="D1601">
            <v>1</v>
          </cell>
        </row>
        <row r="1602">
          <cell r="A1602">
            <v>274388</v>
          </cell>
          <cell r="B1602" t="str">
            <v>PAL</v>
          </cell>
          <cell r="C1602">
            <v>2688</v>
          </cell>
          <cell r="D1602">
            <v>1</v>
          </cell>
        </row>
        <row r="1603">
          <cell r="A1603">
            <v>274395</v>
          </cell>
          <cell r="B1603" t="str">
            <v>PAL</v>
          </cell>
          <cell r="C1603">
            <v>2688</v>
          </cell>
          <cell r="D1603">
            <v>1</v>
          </cell>
        </row>
        <row r="1604">
          <cell r="A1604">
            <v>274458</v>
          </cell>
          <cell r="B1604" t="str">
            <v>PAL</v>
          </cell>
          <cell r="C1604">
            <v>840</v>
          </cell>
          <cell r="D1604">
            <v>1</v>
          </cell>
        </row>
        <row r="1605">
          <cell r="A1605">
            <v>274496</v>
          </cell>
          <cell r="B1605" t="str">
            <v>PAL</v>
          </cell>
          <cell r="C1605">
            <v>432</v>
          </cell>
          <cell r="D1605">
            <v>1</v>
          </cell>
        </row>
        <row r="1606">
          <cell r="A1606">
            <v>274504</v>
          </cell>
          <cell r="B1606" t="str">
            <v>PAL</v>
          </cell>
          <cell r="C1606">
            <v>5400</v>
          </cell>
          <cell r="D1606">
            <v>1</v>
          </cell>
        </row>
        <row r="1607">
          <cell r="A1607">
            <v>274528</v>
          </cell>
          <cell r="B1607" t="str">
            <v>PAL</v>
          </cell>
          <cell r="C1607">
            <v>600</v>
          </cell>
          <cell r="D1607">
            <v>1</v>
          </cell>
        </row>
        <row r="1608">
          <cell r="A1608">
            <v>274535</v>
          </cell>
          <cell r="B1608" t="str">
            <v>PAL</v>
          </cell>
          <cell r="C1608">
            <v>480</v>
          </cell>
          <cell r="D1608">
            <v>1</v>
          </cell>
        </row>
        <row r="1609">
          <cell r="A1609">
            <v>274542</v>
          </cell>
          <cell r="B1609" t="str">
            <v>PAL</v>
          </cell>
          <cell r="C1609">
            <v>5400</v>
          </cell>
          <cell r="D1609">
            <v>1</v>
          </cell>
        </row>
        <row r="1610">
          <cell r="A1610">
            <v>274587</v>
          </cell>
          <cell r="B1610" t="str">
            <v>PAL</v>
          </cell>
          <cell r="C1610">
            <v>720</v>
          </cell>
          <cell r="D1610">
            <v>1</v>
          </cell>
        </row>
        <row r="1611">
          <cell r="A1611">
            <v>274629</v>
          </cell>
          <cell r="B1611" t="str">
            <v>PAL</v>
          </cell>
          <cell r="C1611">
            <v>360</v>
          </cell>
          <cell r="D1611">
            <v>1</v>
          </cell>
        </row>
        <row r="1612">
          <cell r="A1612">
            <v>274643</v>
          </cell>
          <cell r="B1612" t="str">
            <v>PAL</v>
          </cell>
          <cell r="C1612">
            <v>720</v>
          </cell>
          <cell r="D1612">
            <v>1</v>
          </cell>
        </row>
        <row r="1613">
          <cell r="A1613">
            <v>274650</v>
          </cell>
          <cell r="B1613" t="str">
            <v>PAL</v>
          </cell>
          <cell r="C1613">
            <v>888</v>
          </cell>
          <cell r="D1613">
            <v>1</v>
          </cell>
        </row>
        <row r="1614">
          <cell r="A1614">
            <v>274674</v>
          </cell>
          <cell r="B1614" t="str">
            <v>PAL</v>
          </cell>
          <cell r="C1614">
            <v>888</v>
          </cell>
          <cell r="D1614">
            <v>1</v>
          </cell>
        </row>
        <row r="1615">
          <cell r="A1615">
            <v>274679</v>
          </cell>
          <cell r="B1615" t="str">
            <v>PAL</v>
          </cell>
          <cell r="C1615">
            <v>888</v>
          </cell>
          <cell r="D1615">
            <v>1</v>
          </cell>
        </row>
        <row r="1616">
          <cell r="A1616">
            <v>274681</v>
          </cell>
          <cell r="B1616" t="str">
            <v>PAL</v>
          </cell>
          <cell r="C1616">
            <v>672</v>
          </cell>
          <cell r="D1616">
            <v>1</v>
          </cell>
        </row>
        <row r="1617">
          <cell r="A1617">
            <v>274706</v>
          </cell>
          <cell r="B1617" t="str">
            <v>PAL</v>
          </cell>
          <cell r="C1617">
            <v>672</v>
          </cell>
          <cell r="D1617">
            <v>1</v>
          </cell>
        </row>
        <row r="1618">
          <cell r="A1618">
            <v>274977</v>
          </cell>
          <cell r="B1618" t="str">
            <v>PAL</v>
          </cell>
          <cell r="C1618">
            <v>528</v>
          </cell>
          <cell r="D1618">
            <v>1</v>
          </cell>
        </row>
        <row r="1619">
          <cell r="A1619">
            <v>274984</v>
          </cell>
          <cell r="B1619" t="str">
            <v>PAL</v>
          </cell>
          <cell r="C1619">
            <v>720</v>
          </cell>
          <cell r="D1619">
            <v>1</v>
          </cell>
        </row>
        <row r="1620">
          <cell r="A1620">
            <v>275040</v>
          </cell>
          <cell r="B1620" t="str">
            <v>PAL</v>
          </cell>
          <cell r="C1620">
            <v>528</v>
          </cell>
          <cell r="D1620">
            <v>1</v>
          </cell>
        </row>
        <row r="1621">
          <cell r="A1621">
            <v>275057</v>
          </cell>
          <cell r="B1621" t="str">
            <v>PAL</v>
          </cell>
          <cell r="C1621">
            <v>528</v>
          </cell>
          <cell r="D1621">
            <v>1</v>
          </cell>
        </row>
        <row r="1622">
          <cell r="A1622">
            <v>275071</v>
          </cell>
          <cell r="B1622" t="str">
            <v>PAL</v>
          </cell>
          <cell r="C1622">
            <v>888</v>
          </cell>
          <cell r="D1622">
            <v>1</v>
          </cell>
        </row>
        <row r="1623">
          <cell r="A1623">
            <v>275499</v>
          </cell>
          <cell r="B1623" t="str">
            <v>PAL</v>
          </cell>
          <cell r="C1623">
            <v>528</v>
          </cell>
          <cell r="D1623">
            <v>1</v>
          </cell>
        </row>
        <row r="1624">
          <cell r="A1624">
            <v>275507</v>
          </cell>
          <cell r="B1624" t="str">
            <v>PAL</v>
          </cell>
          <cell r="C1624">
            <v>528</v>
          </cell>
          <cell r="D1624">
            <v>1</v>
          </cell>
        </row>
        <row r="1625">
          <cell r="A1625">
            <v>275521</v>
          </cell>
          <cell r="B1625" t="str">
            <v>PAL</v>
          </cell>
          <cell r="C1625">
            <v>480</v>
          </cell>
          <cell r="D1625">
            <v>1</v>
          </cell>
        </row>
        <row r="1626">
          <cell r="A1626">
            <v>275538</v>
          </cell>
          <cell r="B1626" t="str">
            <v>PAL</v>
          </cell>
          <cell r="C1626">
            <v>600</v>
          </cell>
          <cell r="D1626">
            <v>1</v>
          </cell>
        </row>
        <row r="1627">
          <cell r="A1627">
            <v>275545</v>
          </cell>
          <cell r="B1627" t="str">
            <v>PAL</v>
          </cell>
          <cell r="C1627">
            <v>576</v>
          </cell>
          <cell r="D1627">
            <v>1</v>
          </cell>
        </row>
        <row r="1628">
          <cell r="A1628">
            <v>275590</v>
          </cell>
          <cell r="B1628" t="str">
            <v>PAL</v>
          </cell>
          <cell r="C1628">
            <v>672</v>
          </cell>
          <cell r="D1628">
            <v>1</v>
          </cell>
        </row>
        <row r="1629">
          <cell r="A1629">
            <v>275608</v>
          </cell>
          <cell r="B1629" t="str">
            <v>PAL</v>
          </cell>
          <cell r="C1629">
            <v>1020</v>
          </cell>
          <cell r="D1629">
            <v>1</v>
          </cell>
        </row>
        <row r="1630">
          <cell r="A1630">
            <v>275622</v>
          </cell>
          <cell r="B1630" t="str">
            <v>PAL</v>
          </cell>
          <cell r="C1630">
            <v>360</v>
          </cell>
          <cell r="D1630">
            <v>1</v>
          </cell>
        </row>
        <row r="1631">
          <cell r="A1631">
            <v>275639</v>
          </cell>
          <cell r="B1631" t="str">
            <v>PAL</v>
          </cell>
          <cell r="C1631">
            <v>528</v>
          </cell>
          <cell r="D1631">
            <v>1</v>
          </cell>
        </row>
        <row r="1632">
          <cell r="A1632">
            <v>275646</v>
          </cell>
          <cell r="B1632" t="str">
            <v>PAL</v>
          </cell>
          <cell r="C1632">
            <v>1680</v>
          </cell>
          <cell r="D1632">
            <v>1</v>
          </cell>
        </row>
        <row r="1633">
          <cell r="A1633">
            <v>275653</v>
          </cell>
          <cell r="B1633" t="str">
            <v>PAL</v>
          </cell>
          <cell r="C1633">
            <v>7800</v>
          </cell>
          <cell r="D1633">
            <v>1</v>
          </cell>
        </row>
        <row r="1634">
          <cell r="A1634">
            <v>275747</v>
          </cell>
          <cell r="B1634" t="str">
            <v>PAL</v>
          </cell>
          <cell r="C1634">
            <v>624</v>
          </cell>
          <cell r="D1634">
            <v>1</v>
          </cell>
        </row>
        <row r="1635">
          <cell r="A1635">
            <v>275754</v>
          </cell>
          <cell r="B1635" t="str">
            <v>PAL</v>
          </cell>
          <cell r="C1635">
            <v>672</v>
          </cell>
          <cell r="D1635">
            <v>1</v>
          </cell>
        </row>
        <row r="1636">
          <cell r="A1636">
            <v>275785</v>
          </cell>
          <cell r="B1636" t="str">
            <v>PAL</v>
          </cell>
          <cell r="C1636">
            <v>336</v>
          </cell>
          <cell r="D1636">
            <v>1</v>
          </cell>
        </row>
        <row r="1637">
          <cell r="A1637">
            <v>275792</v>
          </cell>
          <cell r="B1637" t="str">
            <v>PAL</v>
          </cell>
          <cell r="C1637">
            <v>768</v>
          </cell>
          <cell r="D1637">
            <v>1</v>
          </cell>
        </row>
        <row r="1638">
          <cell r="A1638">
            <v>275800</v>
          </cell>
          <cell r="B1638" t="str">
            <v>PAL</v>
          </cell>
          <cell r="C1638">
            <v>672</v>
          </cell>
          <cell r="D1638">
            <v>1</v>
          </cell>
        </row>
        <row r="1639">
          <cell r="A1639">
            <v>275831</v>
          </cell>
          <cell r="B1639" t="str">
            <v>PAL</v>
          </cell>
          <cell r="C1639">
            <v>720</v>
          </cell>
          <cell r="D1639">
            <v>1</v>
          </cell>
        </row>
        <row r="1640">
          <cell r="A1640">
            <v>275901</v>
          </cell>
          <cell r="B1640" t="str">
            <v>PAL</v>
          </cell>
          <cell r="C1640">
            <v>672</v>
          </cell>
          <cell r="D1640">
            <v>1</v>
          </cell>
        </row>
        <row r="1641">
          <cell r="A1641">
            <v>275932</v>
          </cell>
          <cell r="B1641" t="str">
            <v>PAL</v>
          </cell>
          <cell r="C1641">
            <v>528</v>
          </cell>
          <cell r="D1641">
            <v>1</v>
          </cell>
        </row>
        <row r="1642">
          <cell r="A1642">
            <v>275963</v>
          </cell>
          <cell r="B1642" t="str">
            <v>PAL</v>
          </cell>
          <cell r="C1642">
            <v>528</v>
          </cell>
          <cell r="D1642">
            <v>1</v>
          </cell>
        </row>
        <row r="1643">
          <cell r="A1643">
            <v>275994</v>
          </cell>
          <cell r="B1643" t="str">
            <v>PAL</v>
          </cell>
          <cell r="C1643">
            <v>480</v>
          </cell>
          <cell r="D1643">
            <v>1</v>
          </cell>
        </row>
        <row r="1644">
          <cell r="A1644">
            <v>276005</v>
          </cell>
          <cell r="B1644" t="str">
            <v>PAL</v>
          </cell>
          <cell r="C1644">
            <v>384</v>
          </cell>
          <cell r="D1644">
            <v>1</v>
          </cell>
        </row>
        <row r="1645">
          <cell r="A1645">
            <v>276012</v>
          </cell>
          <cell r="B1645" t="str">
            <v>PAL</v>
          </cell>
          <cell r="C1645">
            <v>600</v>
          </cell>
          <cell r="D1645">
            <v>1</v>
          </cell>
        </row>
        <row r="1646">
          <cell r="A1646">
            <v>276029</v>
          </cell>
          <cell r="B1646" t="str">
            <v>PAL</v>
          </cell>
          <cell r="C1646">
            <v>384</v>
          </cell>
          <cell r="D1646">
            <v>1</v>
          </cell>
        </row>
        <row r="1647">
          <cell r="A1647">
            <v>276036</v>
          </cell>
          <cell r="B1647" t="str">
            <v>PAL</v>
          </cell>
          <cell r="C1647">
            <v>480</v>
          </cell>
          <cell r="D1647">
            <v>1</v>
          </cell>
        </row>
        <row r="1648">
          <cell r="A1648">
            <v>276043</v>
          </cell>
          <cell r="B1648" t="str">
            <v>PAL</v>
          </cell>
          <cell r="C1648">
            <v>600</v>
          </cell>
          <cell r="D1648">
            <v>1</v>
          </cell>
        </row>
        <row r="1649">
          <cell r="A1649">
            <v>276067</v>
          </cell>
          <cell r="B1649" t="str">
            <v>PAL</v>
          </cell>
          <cell r="C1649">
            <v>384</v>
          </cell>
          <cell r="D1649">
            <v>1</v>
          </cell>
        </row>
        <row r="1650">
          <cell r="A1650">
            <v>276074</v>
          </cell>
          <cell r="B1650" t="str">
            <v>PAL</v>
          </cell>
          <cell r="C1650">
            <v>480</v>
          </cell>
          <cell r="D1650">
            <v>1</v>
          </cell>
        </row>
        <row r="1651">
          <cell r="A1651">
            <v>276106</v>
          </cell>
          <cell r="B1651" t="str">
            <v>PAL</v>
          </cell>
          <cell r="C1651">
            <v>600</v>
          </cell>
          <cell r="D1651">
            <v>1</v>
          </cell>
        </row>
        <row r="1652">
          <cell r="A1652">
            <v>276151</v>
          </cell>
          <cell r="B1652" t="str">
            <v>PAL</v>
          </cell>
          <cell r="C1652">
            <v>528</v>
          </cell>
          <cell r="D1652">
            <v>1</v>
          </cell>
        </row>
        <row r="1653">
          <cell r="A1653">
            <v>276276</v>
          </cell>
          <cell r="B1653" t="str">
            <v>PAL</v>
          </cell>
          <cell r="C1653">
            <v>6435</v>
          </cell>
          <cell r="D1653">
            <v>1</v>
          </cell>
        </row>
        <row r="1654">
          <cell r="A1654">
            <v>276308</v>
          </cell>
          <cell r="B1654" t="str">
            <v>PAL</v>
          </cell>
          <cell r="C1654">
            <v>432</v>
          </cell>
          <cell r="D1654">
            <v>1</v>
          </cell>
        </row>
        <row r="1655">
          <cell r="A1655">
            <v>276384</v>
          </cell>
          <cell r="B1655" t="str">
            <v>PAL</v>
          </cell>
          <cell r="C1655">
            <v>1680</v>
          </cell>
          <cell r="D1655">
            <v>1</v>
          </cell>
        </row>
        <row r="1656">
          <cell r="A1656">
            <v>276391</v>
          </cell>
          <cell r="B1656" t="str">
            <v>PAL</v>
          </cell>
          <cell r="C1656">
            <v>528</v>
          </cell>
          <cell r="D1656">
            <v>1</v>
          </cell>
        </row>
        <row r="1657">
          <cell r="A1657">
            <v>276409</v>
          </cell>
          <cell r="B1657" t="str">
            <v>PAL</v>
          </cell>
          <cell r="C1657">
            <v>1680</v>
          </cell>
          <cell r="D1657">
            <v>1</v>
          </cell>
        </row>
        <row r="1658">
          <cell r="A1658">
            <v>276430</v>
          </cell>
          <cell r="B1658" t="str">
            <v>PAL</v>
          </cell>
          <cell r="C1658">
            <v>600</v>
          </cell>
          <cell r="D1658">
            <v>1</v>
          </cell>
        </row>
        <row r="1659">
          <cell r="A1659">
            <v>276492</v>
          </cell>
          <cell r="B1659" t="str">
            <v>PAL</v>
          </cell>
          <cell r="C1659">
            <v>576</v>
          </cell>
          <cell r="D1659">
            <v>1</v>
          </cell>
        </row>
        <row r="1660">
          <cell r="A1660">
            <v>276500</v>
          </cell>
          <cell r="B1660" t="str">
            <v>PAL</v>
          </cell>
          <cell r="C1660">
            <v>792</v>
          </cell>
          <cell r="D1660">
            <v>1</v>
          </cell>
        </row>
        <row r="1661">
          <cell r="A1661">
            <v>276555</v>
          </cell>
          <cell r="B1661" t="str">
            <v>PAL</v>
          </cell>
          <cell r="C1661">
            <v>210</v>
          </cell>
          <cell r="D1661">
            <v>1</v>
          </cell>
        </row>
        <row r="1662">
          <cell r="A1662">
            <v>276562</v>
          </cell>
          <cell r="B1662" t="str">
            <v>PAL</v>
          </cell>
          <cell r="C1662">
            <v>210</v>
          </cell>
          <cell r="D1662">
            <v>1</v>
          </cell>
        </row>
        <row r="1663">
          <cell r="A1663">
            <v>276663</v>
          </cell>
          <cell r="B1663" t="str">
            <v>PAL</v>
          </cell>
          <cell r="C1663">
            <v>672</v>
          </cell>
          <cell r="D1663">
            <v>1</v>
          </cell>
        </row>
        <row r="1664">
          <cell r="A1664">
            <v>276726</v>
          </cell>
          <cell r="B1664" t="str">
            <v>PAL</v>
          </cell>
          <cell r="C1664">
            <v>384</v>
          </cell>
          <cell r="D1664">
            <v>1</v>
          </cell>
        </row>
        <row r="1665">
          <cell r="A1665">
            <v>276733</v>
          </cell>
          <cell r="B1665" t="str">
            <v>PAL</v>
          </cell>
          <cell r="C1665">
            <v>672</v>
          </cell>
          <cell r="D1665">
            <v>1</v>
          </cell>
        </row>
        <row r="1666">
          <cell r="A1666">
            <v>276740</v>
          </cell>
          <cell r="B1666" t="str">
            <v>PAL</v>
          </cell>
          <cell r="C1666">
            <v>384</v>
          </cell>
          <cell r="D1666">
            <v>1</v>
          </cell>
        </row>
        <row r="1667">
          <cell r="A1667">
            <v>276757</v>
          </cell>
          <cell r="B1667" t="str">
            <v>PAL</v>
          </cell>
          <cell r="C1667">
            <v>528</v>
          </cell>
          <cell r="D1667">
            <v>1</v>
          </cell>
        </row>
        <row r="1668">
          <cell r="A1668">
            <v>276764</v>
          </cell>
          <cell r="B1668" t="str">
            <v>PAL</v>
          </cell>
          <cell r="C1668">
            <v>480</v>
          </cell>
          <cell r="D1668">
            <v>1</v>
          </cell>
        </row>
        <row r="1669">
          <cell r="A1669">
            <v>276771</v>
          </cell>
          <cell r="B1669" t="str">
            <v>PAL</v>
          </cell>
          <cell r="C1669">
            <v>768</v>
          </cell>
          <cell r="D1669">
            <v>1</v>
          </cell>
        </row>
        <row r="1670">
          <cell r="A1670">
            <v>276788</v>
          </cell>
          <cell r="B1670" t="str">
            <v>PAL</v>
          </cell>
          <cell r="C1670">
            <v>672</v>
          </cell>
          <cell r="D1670">
            <v>1</v>
          </cell>
        </row>
        <row r="1671">
          <cell r="A1671">
            <v>276795</v>
          </cell>
          <cell r="B1671" t="str">
            <v>PAL</v>
          </cell>
          <cell r="C1671">
            <v>1440</v>
          </cell>
          <cell r="D1671">
            <v>1</v>
          </cell>
        </row>
        <row r="1672">
          <cell r="A1672">
            <v>276803</v>
          </cell>
          <cell r="B1672" t="str">
            <v>PAL</v>
          </cell>
          <cell r="C1672">
            <v>2352</v>
          </cell>
          <cell r="D1672">
            <v>1</v>
          </cell>
        </row>
        <row r="1673">
          <cell r="A1673">
            <v>276834</v>
          </cell>
          <cell r="B1673" t="str">
            <v>PAL</v>
          </cell>
          <cell r="C1673">
            <v>128</v>
          </cell>
          <cell r="D1673">
            <v>1</v>
          </cell>
        </row>
        <row r="1674">
          <cell r="A1674">
            <v>276858</v>
          </cell>
          <cell r="B1674" t="str">
            <v>PAL</v>
          </cell>
          <cell r="C1674">
            <v>1440</v>
          </cell>
          <cell r="D1674">
            <v>1</v>
          </cell>
        </row>
        <row r="1675">
          <cell r="A1675">
            <v>276966</v>
          </cell>
          <cell r="B1675" t="str">
            <v>PAL</v>
          </cell>
          <cell r="C1675">
            <v>528</v>
          </cell>
          <cell r="D1675">
            <v>1</v>
          </cell>
        </row>
        <row r="1676">
          <cell r="A1676">
            <v>277077</v>
          </cell>
          <cell r="B1676" t="str">
            <v>PAL</v>
          </cell>
          <cell r="C1676">
            <v>1296</v>
          </cell>
          <cell r="D1676">
            <v>1</v>
          </cell>
        </row>
        <row r="1677">
          <cell r="A1677">
            <v>278888</v>
          </cell>
          <cell r="B1677" t="str">
            <v>PAL</v>
          </cell>
          <cell r="C1677">
            <v>600</v>
          </cell>
          <cell r="D1677">
            <v>1</v>
          </cell>
        </row>
        <row r="1678">
          <cell r="A1678">
            <v>278889</v>
          </cell>
          <cell r="B1678" t="str">
            <v>PAL</v>
          </cell>
          <cell r="C1678">
            <v>960</v>
          </cell>
          <cell r="D1678">
            <v>1</v>
          </cell>
        </row>
        <row r="1679">
          <cell r="A1679">
            <v>290315</v>
          </cell>
          <cell r="B1679" t="str">
            <v>PAL</v>
          </cell>
          <cell r="C1679">
            <v>672</v>
          </cell>
          <cell r="D1679">
            <v>1</v>
          </cell>
        </row>
        <row r="1680">
          <cell r="A1680">
            <v>290531</v>
          </cell>
          <cell r="B1680" t="str">
            <v>PAL</v>
          </cell>
          <cell r="C1680">
            <v>750</v>
          </cell>
          <cell r="D1680">
            <v>1</v>
          </cell>
        </row>
        <row r="1681">
          <cell r="A1681">
            <v>290532</v>
          </cell>
          <cell r="B1681" t="str">
            <v>PAL</v>
          </cell>
          <cell r="C1681">
            <v>570</v>
          </cell>
          <cell r="D1681">
            <v>1</v>
          </cell>
        </row>
        <row r="1682">
          <cell r="A1682">
            <v>290534</v>
          </cell>
          <cell r="B1682" t="str">
            <v>PAL</v>
          </cell>
          <cell r="C1682">
            <v>750</v>
          </cell>
          <cell r="D1682">
            <v>1</v>
          </cell>
        </row>
        <row r="1683">
          <cell r="A1683">
            <v>290535</v>
          </cell>
          <cell r="B1683" t="str">
            <v>PAL</v>
          </cell>
          <cell r="C1683">
            <v>750</v>
          </cell>
          <cell r="D1683">
            <v>1</v>
          </cell>
        </row>
        <row r="1684">
          <cell r="A1684">
            <v>290537</v>
          </cell>
          <cell r="B1684" t="str">
            <v>PAL</v>
          </cell>
          <cell r="C1684">
            <v>750</v>
          </cell>
          <cell r="D1684">
            <v>1</v>
          </cell>
        </row>
        <row r="1685">
          <cell r="A1685">
            <v>290538</v>
          </cell>
          <cell r="B1685" t="str">
            <v>PAL</v>
          </cell>
          <cell r="C1685">
            <v>750</v>
          </cell>
          <cell r="D1685">
            <v>1</v>
          </cell>
        </row>
        <row r="1686">
          <cell r="A1686">
            <v>301097</v>
          </cell>
          <cell r="B1686" t="str">
            <v>PAL</v>
          </cell>
          <cell r="C1686">
            <v>1</v>
          </cell>
          <cell r="D1686">
            <v>1</v>
          </cell>
        </row>
        <row r="1687">
          <cell r="A1687">
            <v>301439</v>
          </cell>
          <cell r="B1687" t="str">
            <v>PAL</v>
          </cell>
          <cell r="C1687">
            <v>672</v>
          </cell>
          <cell r="D1687">
            <v>1</v>
          </cell>
        </row>
        <row r="1688">
          <cell r="A1688">
            <v>307918</v>
          </cell>
          <cell r="B1688" t="str">
            <v>PAL</v>
          </cell>
          <cell r="C1688">
            <v>2112</v>
          </cell>
          <cell r="D1688">
            <v>1</v>
          </cell>
        </row>
        <row r="1689">
          <cell r="A1689">
            <v>308447</v>
          </cell>
          <cell r="B1689" t="str">
            <v>PAL</v>
          </cell>
          <cell r="C1689">
            <v>3456</v>
          </cell>
          <cell r="D1689">
            <v>1</v>
          </cell>
        </row>
        <row r="1690">
          <cell r="A1690">
            <v>308461</v>
          </cell>
          <cell r="B1690" t="str">
            <v>PAL</v>
          </cell>
          <cell r="C1690">
            <v>3456</v>
          </cell>
          <cell r="D1690">
            <v>1</v>
          </cell>
        </row>
        <row r="1691">
          <cell r="A1691">
            <v>311717</v>
          </cell>
          <cell r="B1691" t="str">
            <v>PAL</v>
          </cell>
          <cell r="C1691">
            <v>672</v>
          </cell>
          <cell r="D1691">
            <v>1</v>
          </cell>
        </row>
        <row r="1692">
          <cell r="A1692">
            <v>320269</v>
          </cell>
          <cell r="B1692" t="str">
            <v>PAL</v>
          </cell>
          <cell r="C1692">
            <v>1</v>
          </cell>
          <cell r="D1692">
            <v>1</v>
          </cell>
        </row>
        <row r="1693">
          <cell r="A1693">
            <v>320453</v>
          </cell>
          <cell r="B1693" t="str">
            <v>PAL</v>
          </cell>
          <cell r="C1693">
            <v>1805</v>
          </cell>
          <cell r="D1693">
            <v>1</v>
          </cell>
        </row>
        <row r="1694">
          <cell r="A1694">
            <v>320517</v>
          </cell>
          <cell r="B1694" t="str">
            <v>PAL</v>
          </cell>
          <cell r="C1694">
            <v>250</v>
          </cell>
          <cell r="D1694">
            <v>1</v>
          </cell>
        </row>
        <row r="1695">
          <cell r="A1695">
            <v>320520</v>
          </cell>
          <cell r="B1695" t="str">
            <v>PAL</v>
          </cell>
          <cell r="C1695">
            <v>736</v>
          </cell>
          <cell r="D1695">
            <v>1</v>
          </cell>
        </row>
        <row r="1696">
          <cell r="A1696">
            <v>321027</v>
          </cell>
          <cell r="B1696" t="str">
            <v>PAL</v>
          </cell>
          <cell r="C1696">
            <v>5967</v>
          </cell>
          <cell r="D1696">
            <v>1</v>
          </cell>
        </row>
        <row r="1697">
          <cell r="A1697">
            <v>321132</v>
          </cell>
          <cell r="B1697" t="str">
            <v>PAL</v>
          </cell>
          <cell r="C1697">
            <v>736</v>
          </cell>
          <cell r="D1697">
            <v>1</v>
          </cell>
        </row>
        <row r="1698">
          <cell r="A1698">
            <v>321291</v>
          </cell>
          <cell r="B1698" t="str">
            <v>PAL</v>
          </cell>
          <cell r="C1698">
            <v>2166</v>
          </cell>
          <cell r="D1698">
            <v>1</v>
          </cell>
        </row>
        <row r="1699">
          <cell r="A1699">
            <v>321306</v>
          </cell>
          <cell r="B1699" t="str">
            <v>PAL</v>
          </cell>
          <cell r="C1699">
            <v>600</v>
          </cell>
          <cell r="D1699">
            <v>1</v>
          </cell>
        </row>
        <row r="1700">
          <cell r="A1700">
            <v>321334</v>
          </cell>
          <cell r="B1700" t="str">
            <v>PAL</v>
          </cell>
          <cell r="C1700">
            <v>530</v>
          </cell>
          <cell r="D1700">
            <v>1</v>
          </cell>
        </row>
        <row r="1701">
          <cell r="A1701">
            <v>321368</v>
          </cell>
          <cell r="B1701" t="str">
            <v>PAL</v>
          </cell>
          <cell r="C1701">
            <v>360</v>
          </cell>
          <cell r="D1701">
            <v>1</v>
          </cell>
        </row>
        <row r="1702">
          <cell r="A1702">
            <v>321491</v>
          </cell>
          <cell r="B1702" t="str">
            <v>PAL</v>
          </cell>
          <cell r="C1702">
            <v>5967</v>
          </cell>
          <cell r="D1702">
            <v>1</v>
          </cell>
        </row>
        <row r="1703">
          <cell r="A1703">
            <v>321504</v>
          </cell>
          <cell r="B1703" t="str">
            <v>PAL</v>
          </cell>
          <cell r="C1703">
            <v>5967</v>
          </cell>
          <cell r="D1703">
            <v>1</v>
          </cell>
        </row>
        <row r="1704">
          <cell r="A1704">
            <v>321519</v>
          </cell>
          <cell r="B1704" t="str">
            <v>PAL</v>
          </cell>
          <cell r="C1704">
            <v>350</v>
          </cell>
          <cell r="D1704">
            <v>1</v>
          </cell>
        </row>
        <row r="1705">
          <cell r="A1705">
            <v>321852</v>
          </cell>
          <cell r="B1705" t="str">
            <v>PAL</v>
          </cell>
          <cell r="C1705">
            <v>5967</v>
          </cell>
          <cell r="D1705">
            <v>1</v>
          </cell>
        </row>
        <row r="1706">
          <cell r="A1706">
            <v>321866</v>
          </cell>
          <cell r="B1706" t="str">
            <v>PAL</v>
          </cell>
          <cell r="C1706">
            <v>5967</v>
          </cell>
          <cell r="D1706">
            <v>1</v>
          </cell>
        </row>
        <row r="1707">
          <cell r="A1707">
            <v>321903</v>
          </cell>
          <cell r="B1707" t="str">
            <v>PAL</v>
          </cell>
          <cell r="C1707">
            <v>70</v>
          </cell>
          <cell r="D1707">
            <v>1</v>
          </cell>
        </row>
        <row r="1708">
          <cell r="A1708">
            <v>321980</v>
          </cell>
          <cell r="B1708" t="str">
            <v>PAL</v>
          </cell>
          <cell r="C1708">
            <v>5967</v>
          </cell>
          <cell r="D1708">
            <v>1</v>
          </cell>
        </row>
        <row r="1709">
          <cell r="A1709">
            <v>321981</v>
          </cell>
          <cell r="B1709" t="str">
            <v>PAL</v>
          </cell>
          <cell r="C1709">
            <v>5967</v>
          </cell>
          <cell r="D1709">
            <v>1</v>
          </cell>
        </row>
        <row r="1710">
          <cell r="A1710">
            <v>322056</v>
          </cell>
          <cell r="B1710" t="str">
            <v>PAL</v>
          </cell>
          <cell r="C1710">
            <v>5967</v>
          </cell>
          <cell r="D1710">
            <v>1</v>
          </cell>
        </row>
        <row r="1711">
          <cell r="A1711">
            <v>322079</v>
          </cell>
          <cell r="B1711" t="str">
            <v>PAL</v>
          </cell>
          <cell r="C1711">
            <v>1728</v>
          </cell>
          <cell r="D1711">
            <v>1</v>
          </cell>
        </row>
        <row r="1712">
          <cell r="A1712">
            <v>322289</v>
          </cell>
          <cell r="B1712" t="str">
            <v>PAL</v>
          </cell>
          <cell r="C1712">
            <v>5967</v>
          </cell>
          <cell r="D1712">
            <v>1</v>
          </cell>
        </row>
        <row r="1713">
          <cell r="A1713">
            <v>322291</v>
          </cell>
          <cell r="B1713" t="str">
            <v>PAL</v>
          </cell>
          <cell r="C1713">
            <v>5967</v>
          </cell>
          <cell r="D1713">
            <v>1</v>
          </cell>
        </row>
        <row r="1714">
          <cell r="A1714">
            <v>322303</v>
          </cell>
          <cell r="B1714" t="str">
            <v>PAL</v>
          </cell>
          <cell r="C1714">
            <v>5967</v>
          </cell>
          <cell r="D1714">
            <v>1</v>
          </cell>
        </row>
        <row r="1715">
          <cell r="A1715">
            <v>322335</v>
          </cell>
          <cell r="B1715" t="str">
            <v>PAL</v>
          </cell>
          <cell r="C1715">
            <v>5967</v>
          </cell>
          <cell r="D1715">
            <v>1</v>
          </cell>
        </row>
        <row r="1716">
          <cell r="A1716">
            <v>322421</v>
          </cell>
          <cell r="B1716" t="str">
            <v>PAL</v>
          </cell>
          <cell r="C1716">
            <v>5967</v>
          </cell>
          <cell r="D1716">
            <v>1</v>
          </cell>
        </row>
        <row r="1717">
          <cell r="A1717">
            <v>322536</v>
          </cell>
          <cell r="B1717" t="str">
            <v>PAL</v>
          </cell>
          <cell r="C1717">
            <v>5967</v>
          </cell>
          <cell r="D1717">
            <v>1</v>
          </cell>
        </row>
        <row r="1718">
          <cell r="A1718">
            <v>322568</v>
          </cell>
          <cell r="B1718" t="str">
            <v>PAL</v>
          </cell>
          <cell r="C1718">
            <v>5967</v>
          </cell>
          <cell r="D1718">
            <v>1</v>
          </cell>
        </row>
        <row r="1719">
          <cell r="A1719">
            <v>322656</v>
          </cell>
          <cell r="B1719" t="str">
            <v>PAL</v>
          </cell>
          <cell r="C1719">
            <v>5967</v>
          </cell>
          <cell r="D1719">
            <v>1</v>
          </cell>
        </row>
        <row r="1720">
          <cell r="A1720">
            <v>322745</v>
          </cell>
          <cell r="B1720" t="str">
            <v>PAL</v>
          </cell>
          <cell r="C1720">
            <v>5967</v>
          </cell>
          <cell r="D1720">
            <v>1</v>
          </cell>
        </row>
        <row r="1721">
          <cell r="A1721">
            <v>322782</v>
          </cell>
          <cell r="B1721" t="str">
            <v>PAL</v>
          </cell>
          <cell r="C1721">
            <v>360</v>
          </cell>
          <cell r="D1721">
            <v>1</v>
          </cell>
        </row>
        <row r="1722">
          <cell r="A1722">
            <v>322785</v>
          </cell>
          <cell r="B1722" t="str">
            <v>PAL</v>
          </cell>
          <cell r="C1722">
            <v>360</v>
          </cell>
          <cell r="D1722">
            <v>1</v>
          </cell>
        </row>
        <row r="1723">
          <cell r="A1723">
            <v>324513</v>
          </cell>
          <cell r="B1723" t="str">
            <v>PAL</v>
          </cell>
          <cell r="C1723">
            <v>528</v>
          </cell>
          <cell r="D1723">
            <v>1</v>
          </cell>
        </row>
        <row r="1724">
          <cell r="A1724">
            <v>330339</v>
          </cell>
          <cell r="B1724" t="str">
            <v>PAL</v>
          </cell>
          <cell r="C1724">
            <v>5967</v>
          </cell>
          <cell r="D1724">
            <v>1</v>
          </cell>
        </row>
        <row r="1725">
          <cell r="A1725">
            <v>330357</v>
          </cell>
          <cell r="B1725" t="str">
            <v>PAL</v>
          </cell>
          <cell r="C1725">
            <v>5967</v>
          </cell>
          <cell r="D1725">
            <v>1</v>
          </cell>
        </row>
        <row r="1726">
          <cell r="A1726">
            <v>330402</v>
          </cell>
          <cell r="B1726" t="str">
            <v>PAL</v>
          </cell>
          <cell r="C1726">
            <v>570</v>
          </cell>
          <cell r="D1726">
            <v>1</v>
          </cell>
        </row>
        <row r="1727">
          <cell r="A1727">
            <v>342919</v>
          </cell>
          <cell r="B1727" t="str">
            <v>PAL</v>
          </cell>
          <cell r="C1727">
            <v>600</v>
          </cell>
          <cell r="D1727">
            <v>1</v>
          </cell>
        </row>
        <row r="1728">
          <cell r="A1728">
            <v>360002</v>
          </cell>
          <cell r="B1728" t="str">
            <v>PAL</v>
          </cell>
          <cell r="C1728">
            <v>5760</v>
          </cell>
          <cell r="D1728">
            <v>1</v>
          </cell>
        </row>
        <row r="1729">
          <cell r="A1729">
            <v>360401</v>
          </cell>
          <cell r="B1729" t="str">
            <v>PAL</v>
          </cell>
          <cell r="C1729">
            <v>480</v>
          </cell>
          <cell r="D1729">
            <v>1</v>
          </cell>
        </row>
        <row r="1730">
          <cell r="A1730">
            <v>360402</v>
          </cell>
          <cell r="B1730" t="str">
            <v>PAL</v>
          </cell>
          <cell r="C1730">
            <v>360</v>
          </cell>
          <cell r="D1730">
            <v>1</v>
          </cell>
        </row>
        <row r="1731">
          <cell r="A1731">
            <v>368915</v>
          </cell>
          <cell r="B1731" t="str">
            <v>PAL</v>
          </cell>
          <cell r="C1731">
            <v>600</v>
          </cell>
          <cell r="D1731">
            <v>1</v>
          </cell>
        </row>
        <row r="1732">
          <cell r="A1732">
            <v>370002</v>
          </cell>
          <cell r="B1732" t="str">
            <v>PAL</v>
          </cell>
          <cell r="C1732">
            <v>5760</v>
          </cell>
          <cell r="D1732">
            <v>1</v>
          </cell>
        </row>
        <row r="1733">
          <cell r="A1733">
            <v>370004</v>
          </cell>
          <cell r="B1733" t="str">
            <v>PAL</v>
          </cell>
          <cell r="C1733">
            <v>2160</v>
          </cell>
          <cell r="D1733">
            <v>1</v>
          </cell>
        </row>
        <row r="1734">
          <cell r="A1734">
            <v>370401</v>
          </cell>
          <cell r="B1734" t="str">
            <v>PAL</v>
          </cell>
          <cell r="C1734">
            <v>750</v>
          </cell>
          <cell r="D1734">
            <v>1</v>
          </cell>
        </row>
        <row r="1735">
          <cell r="A1735">
            <v>370402</v>
          </cell>
          <cell r="B1735" t="str">
            <v>PAL</v>
          </cell>
          <cell r="C1735">
            <v>570</v>
          </cell>
          <cell r="D1735">
            <v>1</v>
          </cell>
        </row>
        <row r="1736">
          <cell r="A1736">
            <v>380403</v>
          </cell>
          <cell r="B1736" t="str">
            <v>PAL</v>
          </cell>
          <cell r="C1736">
            <v>750</v>
          </cell>
          <cell r="D1736">
            <v>1</v>
          </cell>
        </row>
        <row r="1737">
          <cell r="A1737">
            <v>381828</v>
          </cell>
          <cell r="B1737" t="str">
            <v>PAL</v>
          </cell>
          <cell r="C1737">
            <v>600</v>
          </cell>
          <cell r="D1737">
            <v>1</v>
          </cell>
        </row>
        <row r="1738">
          <cell r="A1738">
            <v>392611</v>
          </cell>
          <cell r="B1738" t="str">
            <v>PAL</v>
          </cell>
          <cell r="C1738">
            <v>600</v>
          </cell>
          <cell r="D1738">
            <v>1</v>
          </cell>
        </row>
        <row r="1739">
          <cell r="A1739">
            <v>392712</v>
          </cell>
          <cell r="B1739" t="str">
            <v>PAL</v>
          </cell>
          <cell r="C1739">
            <v>600</v>
          </cell>
          <cell r="D1739">
            <v>1</v>
          </cell>
        </row>
        <row r="1740">
          <cell r="A1740">
            <v>392813</v>
          </cell>
          <cell r="B1740" t="str">
            <v>PAL</v>
          </cell>
          <cell r="C1740">
            <v>600</v>
          </cell>
          <cell r="D1740">
            <v>1</v>
          </cell>
        </row>
        <row r="1741">
          <cell r="A1741">
            <v>400990</v>
          </cell>
          <cell r="B1741" t="str">
            <v>PAL</v>
          </cell>
          <cell r="C1741">
            <v>672</v>
          </cell>
          <cell r="D1741">
            <v>1</v>
          </cell>
        </row>
        <row r="1742">
          <cell r="A1742">
            <v>401001</v>
          </cell>
          <cell r="B1742" t="str">
            <v>PAL</v>
          </cell>
          <cell r="C1742">
            <v>672</v>
          </cell>
          <cell r="D1742">
            <v>1</v>
          </cell>
        </row>
        <row r="1743">
          <cell r="A1743">
            <v>401018</v>
          </cell>
          <cell r="B1743" t="str">
            <v>PAL</v>
          </cell>
          <cell r="C1743">
            <v>672</v>
          </cell>
          <cell r="D1743">
            <v>1</v>
          </cell>
        </row>
        <row r="1744">
          <cell r="A1744">
            <v>401614</v>
          </cell>
          <cell r="B1744" t="str">
            <v>PAL</v>
          </cell>
          <cell r="C1744">
            <v>600</v>
          </cell>
          <cell r="D1744">
            <v>1</v>
          </cell>
        </row>
        <row r="1745">
          <cell r="A1745">
            <v>402383</v>
          </cell>
          <cell r="B1745" t="str">
            <v>PAL</v>
          </cell>
          <cell r="C1745">
            <v>672</v>
          </cell>
          <cell r="D1745">
            <v>1</v>
          </cell>
        </row>
        <row r="1746">
          <cell r="A1746">
            <v>403554</v>
          </cell>
          <cell r="B1746" t="str">
            <v>PAL</v>
          </cell>
          <cell r="C1746">
            <v>672</v>
          </cell>
          <cell r="D1746">
            <v>1</v>
          </cell>
        </row>
        <row r="1747">
          <cell r="A1747">
            <v>403951</v>
          </cell>
          <cell r="B1747" t="str">
            <v>PAL</v>
          </cell>
          <cell r="C1747">
            <v>672</v>
          </cell>
          <cell r="D1747">
            <v>1</v>
          </cell>
        </row>
        <row r="1748">
          <cell r="A1748">
            <v>403982</v>
          </cell>
          <cell r="B1748" t="str">
            <v>PAL</v>
          </cell>
          <cell r="C1748">
            <v>672</v>
          </cell>
          <cell r="D1748">
            <v>1</v>
          </cell>
        </row>
        <row r="1749">
          <cell r="A1749">
            <v>404017</v>
          </cell>
          <cell r="B1749" t="str">
            <v>PAL</v>
          </cell>
          <cell r="C1749">
            <v>672</v>
          </cell>
          <cell r="D1749">
            <v>1</v>
          </cell>
        </row>
        <row r="1750">
          <cell r="A1750">
            <v>404372</v>
          </cell>
          <cell r="B1750" t="str">
            <v>PAL</v>
          </cell>
          <cell r="C1750">
            <v>672</v>
          </cell>
          <cell r="D1750">
            <v>1</v>
          </cell>
        </row>
        <row r="1751">
          <cell r="A1751">
            <v>404389</v>
          </cell>
          <cell r="B1751" t="str">
            <v>PAL</v>
          </cell>
          <cell r="C1751">
            <v>300</v>
          </cell>
          <cell r="D1751">
            <v>1</v>
          </cell>
        </row>
        <row r="1752">
          <cell r="A1752">
            <v>404396</v>
          </cell>
          <cell r="B1752" t="str">
            <v>PAL</v>
          </cell>
          <cell r="C1752">
            <v>672</v>
          </cell>
          <cell r="D1752">
            <v>1</v>
          </cell>
        </row>
        <row r="1753">
          <cell r="A1753">
            <v>404404</v>
          </cell>
          <cell r="B1753" t="str">
            <v>PAL</v>
          </cell>
          <cell r="C1753">
            <v>300</v>
          </cell>
          <cell r="D1753">
            <v>1</v>
          </cell>
        </row>
        <row r="1754">
          <cell r="A1754">
            <v>404473</v>
          </cell>
          <cell r="B1754" t="str">
            <v>PAL</v>
          </cell>
          <cell r="C1754">
            <v>300</v>
          </cell>
          <cell r="D1754">
            <v>1</v>
          </cell>
        </row>
        <row r="1755">
          <cell r="A1755">
            <v>404480</v>
          </cell>
          <cell r="B1755" t="str">
            <v>PAL</v>
          </cell>
          <cell r="C1755">
            <v>672</v>
          </cell>
          <cell r="D1755">
            <v>1</v>
          </cell>
        </row>
        <row r="1756">
          <cell r="A1756">
            <v>404567</v>
          </cell>
          <cell r="B1756" t="str">
            <v>PAL</v>
          </cell>
          <cell r="C1756">
            <v>672</v>
          </cell>
          <cell r="D1756">
            <v>1</v>
          </cell>
        </row>
        <row r="1757">
          <cell r="A1757">
            <v>404714</v>
          </cell>
          <cell r="B1757" t="str">
            <v>PAL</v>
          </cell>
          <cell r="C1757">
            <v>480</v>
          </cell>
          <cell r="D1757">
            <v>1</v>
          </cell>
        </row>
        <row r="1758">
          <cell r="A1758">
            <v>404978</v>
          </cell>
          <cell r="B1758" t="str">
            <v>PAL</v>
          </cell>
          <cell r="C1758">
            <v>1344</v>
          </cell>
          <cell r="D1758">
            <v>1</v>
          </cell>
        </row>
        <row r="1759">
          <cell r="A1759">
            <v>405072</v>
          </cell>
          <cell r="B1759" t="str">
            <v>PAL</v>
          </cell>
          <cell r="C1759">
            <v>600</v>
          </cell>
          <cell r="D1759">
            <v>1</v>
          </cell>
        </row>
        <row r="1760">
          <cell r="A1760">
            <v>405111</v>
          </cell>
          <cell r="B1760" t="str">
            <v>PAL</v>
          </cell>
          <cell r="C1760">
            <v>672</v>
          </cell>
          <cell r="D1760">
            <v>1</v>
          </cell>
        </row>
        <row r="1761">
          <cell r="A1761">
            <v>405212</v>
          </cell>
          <cell r="B1761" t="str">
            <v>PAL</v>
          </cell>
          <cell r="C1761">
            <v>672</v>
          </cell>
          <cell r="D1761">
            <v>1</v>
          </cell>
        </row>
        <row r="1762">
          <cell r="A1762">
            <v>405647</v>
          </cell>
          <cell r="B1762" t="str">
            <v>PAL</v>
          </cell>
          <cell r="C1762">
            <v>672</v>
          </cell>
          <cell r="D1762">
            <v>1</v>
          </cell>
        </row>
        <row r="1763">
          <cell r="A1763">
            <v>405654</v>
          </cell>
          <cell r="B1763" t="str">
            <v>PAL</v>
          </cell>
          <cell r="C1763">
            <v>600</v>
          </cell>
          <cell r="D1763">
            <v>1</v>
          </cell>
        </row>
        <row r="1764">
          <cell r="A1764">
            <v>406385</v>
          </cell>
          <cell r="B1764" t="str">
            <v>PAL</v>
          </cell>
          <cell r="C1764">
            <v>600</v>
          </cell>
          <cell r="D1764">
            <v>1</v>
          </cell>
        </row>
        <row r="1765">
          <cell r="A1765">
            <v>406392</v>
          </cell>
          <cell r="B1765" t="str">
            <v>PAL</v>
          </cell>
          <cell r="C1765">
            <v>672</v>
          </cell>
          <cell r="D1765">
            <v>1</v>
          </cell>
        </row>
        <row r="1766">
          <cell r="A1766">
            <v>406479</v>
          </cell>
          <cell r="B1766" t="str">
            <v>PAL</v>
          </cell>
          <cell r="C1766">
            <v>672</v>
          </cell>
          <cell r="D1766">
            <v>1</v>
          </cell>
        </row>
        <row r="1767">
          <cell r="A1767">
            <v>406525</v>
          </cell>
          <cell r="B1767" t="str">
            <v>PAL</v>
          </cell>
          <cell r="C1767">
            <v>672</v>
          </cell>
          <cell r="D1767">
            <v>1</v>
          </cell>
        </row>
        <row r="1768">
          <cell r="A1768">
            <v>406626</v>
          </cell>
          <cell r="B1768" t="str">
            <v>PAL</v>
          </cell>
          <cell r="C1768">
            <v>600</v>
          </cell>
          <cell r="D1768">
            <v>1</v>
          </cell>
        </row>
        <row r="1769">
          <cell r="A1769">
            <v>406640</v>
          </cell>
          <cell r="B1769" t="str">
            <v>PAL</v>
          </cell>
          <cell r="C1769">
            <v>600</v>
          </cell>
          <cell r="D1769">
            <v>1</v>
          </cell>
        </row>
        <row r="1770">
          <cell r="A1770">
            <v>406664</v>
          </cell>
          <cell r="B1770" t="str">
            <v>PAL</v>
          </cell>
          <cell r="C1770">
            <v>672</v>
          </cell>
          <cell r="D1770">
            <v>1</v>
          </cell>
        </row>
        <row r="1771">
          <cell r="A1771">
            <v>406772</v>
          </cell>
          <cell r="B1771" t="str">
            <v>PAL</v>
          </cell>
          <cell r="C1771">
            <v>672</v>
          </cell>
          <cell r="D1771">
            <v>1</v>
          </cell>
        </row>
        <row r="1772">
          <cell r="A1772">
            <v>407179</v>
          </cell>
          <cell r="B1772" t="str">
            <v>PAL</v>
          </cell>
          <cell r="C1772">
            <v>300</v>
          </cell>
          <cell r="D1772">
            <v>1</v>
          </cell>
        </row>
        <row r="1773">
          <cell r="A1773">
            <v>407573</v>
          </cell>
          <cell r="B1773" t="str">
            <v>PAL</v>
          </cell>
          <cell r="C1773">
            <v>600</v>
          </cell>
          <cell r="D1773">
            <v>1</v>
          </cell>
        </row>
        <row r="1774">
          <cell r="A1774">
            <v>407580</v>
          </cell>
          <cell r="B1774" t="str">
            <v>PAL</v>
          </cell>
          <cell r="C1774">
            <v>600</v>
          </cell>
          <cell r="D1774">
            <v>1</v>
          </cell>
        </row>
        <row r="1775">
          <cell r="A1775">
            <v>407636</v>
          </cell>
          <cell r="B1775" t="str">
            <v>PAL</v>
          </cell>
          <cell r="C1775">
            <v>600</v>
          </cell>
          <cell r="D1775">
            <v>1</v>
          </cell>
        </row>
        <row r="1776">
          <cell r="A1776">
            <v>408266</v>
          </cell>
          <cell r="B1776" t="str">
            <v>PAL</v>
          </cell>
          <cell r="C1776">
            <v>672</v>
          </cell>
          <cell r="D1776">
            <v>1</v>
          </cell>
        </row>
        <row r="1777">
          <cell r="A1777">
            <v>408367</v>
          </cell>
          <cell r="B1777" t="str">
            <v>PAL</v>
          </cell>
          <cell r="C1777">
            <v>600</v>
          </cell>
          <cell r="D1777">
            <v>1</v>
          </cell>
        </row>
        <row r="1778">
          <cell r="A1778">
            <v>408374</v>
          </cell>
          <cell r="B1778" t="str">
            <v>PAL</v>
          </cell>
          <cell r="C1778">
            <v>600</v>
          </cell>
          <cell r="D1778">
            <v>1</v>
          </cell>
        </row>
        <row r="1779">
          <cell r="A1779">
            <v>408398</v>
          </cell>
          <cell r="B1779" t="str">
            <v>PAL</v>
          </cell>
          <cell r="C1779">
            <v>600</v>
          </cell>
          <cell r="D1779">
            <v>1</v>
          </cell>
        </row>
        <row r="1780">
          <cell r="A1780">
            <v>408482</v>
          </cell>
          <cell r="B1780" t="str">
            <v>PAL</v>
          </cell>
          <cell r="C1780">
            <v>672</v>
          </cell>
          <cell r="D1780">
            <v>1</v>
          </cell>
        </row>
        <row r="1781">
          <cell r="A1781">
            <v>408507</v>
          </cell>
          <cell r="B1781" t="str">
            <v>PAL</v>
          </cell>
          <cell r="C1781">
            <v>672</v>
          </cell>
          <cell r="D1781">
            <v>1</v>
          </cell>
        </row>
        <row r="1782">
          <cell r="A1782">
            <v>408514</v>
          </cell>
          <cell r="B1782" t="str">
            <v>PAL</v>
          </cell>
          <cell r="C1782">
            <v>672</v>
          </cell>
          <cell r="D1782">
            <v>1</v>
          </cell>
        </row>
        <row r="1783">
          <cell r="A1783">
            <v>408521</v>
          </cell>
          <cell r="B1783" t="str">
            <v>PAL</v>
          </cell>
          <cell r="C1783">
            <v>672</v>
          </cell>
          <cell r="D1783">
            <v>1</v>
          </cell>
        </row>
        <row r="1784">
          <cell r="A1784">
            <v>408730</v>
          </cell>
          <cell r="B1784" t="str">
            <v>PAL</v>
          </cell>
          <cell r="C1784">
            <v>672</v>
          </cell>
          <cell r="D1784">
            <v>1</v>
          </cell>
        </row>
        <row r="1785">
          <cell r="A1785">
            <v>408848</v>
          </cell>
          <cell r="B1785" t="str">
            <v>PAL</v>
          </cell>
          <cell r="C1785">
            <v>672</v>
          </cell>
          <cell r="D1785">
            <v>1</v>
          </cell>
        </row>
        <row r="1786">
          <cell r="A1786">
            <v>408855</v>
          </cell>
          <cell r="B1786" t="str">
            <v>PAL</v>
          </cell>
          <cell r="C1786">
            <v>672</v>
          </cell>
          <cell r="D1786">
            <v>1</v>
          </cell>
        </row>
        <row r="1787">
          <cell r="A1787">
            <v>408862</v>
          </cell>
          <cell r="B1787" t="str">
            <v>PAL</v>
          </cell>
          <cell r="C1787">
            <v>672</v>
          </cell>
          <cell r="D1787">
            <v>1</v>
          </cell>
        </row>
        <row r="1788">
          <cell r="A1788">
            <v>408970</v>
          </cell>
          <cell r="B1788" t="str">
            <v>PAL</v>
          </cell>
          <cell r="C1788">
            <v>600</v>
          </cell>
          <cell r="D1788">
            <v>1</v>
          </cell>
        </row>
        <row r="1789">
          <cell r="A1789">
            <v>409308</v>
          </cell>
          <cell r="B1789" t="str">
            <v>PAL</v>
          </cell>
          <cell r="C1789">
            <v>300</v>
          </cell>
          <cell r="D1789">
            <v>1</v>
          </cell>
        </row>
        <row r="1790">
          <cell r="A1790">
            <v>409377</v>
          </cell>
          <cell r="B1790" t="str">
            <v>PAL</v>
          </cell>
          <cell r="C1790">
            <v>1344</v>
          </cell>
          <cell r="D1790">
            <v>1</v>
          </cell>
        </row>
        <row r="1791">
          <cell r="A1791">
            <v>409454</v>
          </cell>
          <cell r="B1791" t="str">
            <v>PAL</v>
          </cell>
          <cell r="C1791">
            <v>672</v>
          </cell>
          <cell r="D1791">
            <v>1</v>
          </cell>
        </row>
        <row r="1792">
          <cell r="A1792">
            <v>409478</v>
          </cell>
          <cell r="B1792" t="str">
            <v>PAL</v>
          </cell>
          <cell r="C1792">
            <v>672</v>
          </cell>
          <cell r="D1792">
            <v>1</v>
          </cell>
        </row>
        <row r="1793">
          <cell r="A1793">
            <v>409524</v>
          </cell>
          <cell r="B1793" t="str">
            <v>PAL</v>
          </cell>
          <cell r="C1793">
            <v>600</v>
          </cell>
          <cell r="D1793">
            <v>1</v>
          </cell>
        </row>
        <row r="1794">
          <cell r="A1794">
            <v>409555</v>
          </cell>
          <cell r="B1794" t="str">
            <v>PAL</v>
          </cell>
          <cell r="C1794">
            <v>150</v>
          </cell>
          <cell r="D1794">
            <v>1</v>
          </cell>
        </row>
        <row r="1795">
          <cell r="A1795">
            <v>409586</v>
          </cell>
          <cell r="B1795" t="str">
            <v>PAL</v>
          </cell>
          <cell r="C1795">
            <v>600</v>
          </cell>
          <cell r="D1795">
            <v>1</v>
          </cell>
        </row>
        <row r="1796">
          <cell r="A1796">
            <v>409687</v>
          </cell>
          <cell r="B1796" t="str">
            <v>PAL</v>
          </cell>
          <cell r="C1796">
            <v>600</v>
          </cell>
          <cell r="D1796">
            <v>1</v>
          </cell>
        </row>
        <row r="1797">
          <cell r="A1797">
            <v>409733</v>
          </cell>
          <cell r="B1797" t="str">
            <v>PAL</v>
          </cell>
          <cell r="C1797">
            <v>672</v>
          </cell>
          <cell r="D1797">
            <v>1</v>
          </cell>
        </row>
        <row r="1798">
          <cell r="A1798">
            <v>409740</v>
          </cell>
          <cell r="B1798" t="str">
            <v>PAL</v>
          </cell>
          <cell r="C1798">
            <v>672</v>
          </cell>
          <cell r="D1798">
            <v>1</v>
          </cell>
        </row>
        <row r="1799">
          <cell r="A1799">
            <v>409788</v>
          </cell>
          <cell r="B1799" t="str">
            <v>PAL</v>
          </cell>
          <cell r="C1799">
            <v>672</v>
          </cell>
          <cell r="D1799">
            <v>1</v>
          </cell>
        </row>
        <row r="1800">
          <cell r="A1800">
            <v>409795</v>
          </cell>
          <cell r="B1800" t="str">
            <v>PAL</v>
          </cell>
          <cell r="C1800">
            <v>672</v>
          </cell>
          <cell r="D1800">
            <v>1</v>
          </cell>
        </row>
        <row r="1801">
          <cell r="A1801">
            <v>409803</v>
          </cell>
          <cell r="B1801" t="str">
            <v>PAL</v>
          </cell>
          <cell r="C1801">
            <v>672</v>
          </cell>
          <cell r="D1801">
            <v>1</v>
          </cell>
        </row>
        <row r="1802">
          <cell r="A1802">
            <v>409896</v>
          </cell>
          <cell r="B1802" t="str">
            <v>PAL</v>
          </cell>
          <cell r="C1802">
            <v>672</v>
          </cell>
          <cell r="D1802">
            <v>1</v>
          </cell>
        </row>
        <row r="1803">
          <cell r="A1803">
            <v>410300</v>
          </cell>
          <cell r="B1803" t="str">
            <v>PAL</v>
          </cell>
          <cell r="C1803">
            <v>480</v>
          </cell>
          <cell r="D1803">
            <v>1</v>
          </cell>
        </row>
        <row r="1804">
          <cell r="A1804">
            <v>410331</v>
          </cell>
          <cell r="B1804" t="str">
            <v>PAL</v>
          </cell>
          <cell r="C1804">
            <v>672</v>
          </cell>
          <cell r="D1804">
            <v>1</v>
          </cell>
        </row>
        <row r="1805">
          <cell r="A1805">
            <v>410355</v>
          </cell>
          <cell r="B1805" t="str">
            <v>PAL</v>
          </cell>
          <cell r="C1805">
            <v>1344</v>
          </cell>
          <cell r="D1805">
            <v>1</v>
          </cell>
        </row>
        <row r="1806">
          <cell r="A1806">
            <v>410504</v>
          </cell>
          <cell r="B1806" t="str">
            <v>PAL</v>
          </cell>
          <cell r="C1806">
            <v>720</v>
          </cell>
          <cell r="D1806">
            <v>1</v>
          </cell>
        </row>
        <row r="1807">
          <cell r="A1807">
            <v>410627</v>
          </cell>
          <cell r="B1807" t="str">
            <v>PAL</v>
          </cell>
          <cell r="C1807">
            <v>672</v>
          </cell>
          <cell r="D1807">
            <v>1</v>
          </cell>
        </row>
        <row r="1808">
          <cell r="A1808">
            <v>410672</v>
          </cell>
          <cell r="B1808" t="str">
            <v>PAL</v>
          </cell>
          <cell r="C1808">
            <v>600</v>
          </cell>
          <cell r="D1808">
            <v>1</v>
          </cell>
        </row>
        <row r="1809">
          <cell r="A1809">
            <v>410797</v>
          </cell>
          <cell r="B1809" t="str">
            <v>PAL</v>
          </cell>
          <cell r="C1809">
            <v>672</v>
          </cell>
          <cell r="D1809">
            <v>1</v>
          </cell>
        </row>
        <row r="1810">
          <cell r="A1810">
            <v>410829</v>
          </cell>
          <cell r="B1810" t="str">
            <v>PAL</v>
          </cell>
          <cell r="C1810">
            <v>672</v>
          </cell>
          <cell r="D1810">
            <v>1</v>
          </cell>
        </row>
        <row r="1811">
          <cell r="A1811">
            <v>411055</v>
          </cell>
          <cell r="B1811" t="str">
            <v>PAL</v>
          </cell>
          <cell r="C1811">
            <v>672</v>
          </cell>
          <cell r="D1811">
            <v>1</v>
          </cell>
        </row>
        <row r="1812">
          <cell r="A1812">
            <v>411062</v>
          </cell>
          <cell r="B1812" t="str">
            <v>PAL</v>
          </cell>
          <cell r="C1812">
            <v>672</v>
          </cell>
          <cell r="D1812">
            <v>1</v>
          </cell>
        </row>
        <row r="1813">
          <cell r="A1813">
            <v>411086</v>
          </cell>
          <cell r="B1813" t="str">
            <v>PAL</v>
          </cell>
          <cell r="C1813">
            <v>672</v>
          </cell>
          <cell r="D1813">
            <v>1</v>
          </cell>
        </row>
        <row r="1814">
          <cell r="A1814">
            <v>411093</v>
          </cell>
          <cell r="B1814" t="str">
            <v>PAL</v>
          </cell>
          <cell r="C1814">
            <v>600</v>
          </cell>
          <cell r="D1814">
            <v>1</v>
          </cell>
        </row>
        <row r="1815">
          <cell r="A1815">
            <v>411125</v>
          </cell>
          <cell r="B1815" t="str">
            <v>PAL</v>
          </cell>
          <cell r="C1815">
            <v>672</v>
          </cell>
          <cell r="D1815">
            <v>1</v>
          </cell>
        </row>
        <row r="1816">
          <cell r="A1816">
            <v>411271</v>
          </cell>
          <cell r="B1816" t="str">
            <v>PAL</v>
          </cell>
          <cell r="C1816">
            <v>672</v>
          </cell>
          <cell r="D1816">
            <v>1</v>
          </cell>
        </row>
        <row r="1817">
          <cell r="A1817">
            <v>411288</v>
          </cell>
          <cell r="B1817" t="str">
            <v>PAL</v>
          </cell>
          <cell r="C1817">
            <v>600</v>
          </cell>
          <cell r="D1817">
            <v>1</v>
          </cell>
        </row>
        <row r="1818">
          <cell r="A1818">
            <v>411295</v>
          </cell>
          <cell r="B1818" t="str">
            <v>PAL</v>
          </cell>
          <cell r="C1818">
            <v>600</v>
          </cell>
          <cell r="D1818">
            <v>1</v>
          </cell>
        </row>
        <row r="1819">
          <cell r="A1819">
            <v>411341</v>
          </cell>
          <cell r="B1819" t="str">
            <v>PAL</v>
          </cell>
          <cell r="C1819">
            <v>2688</v>
          </cell>
          <cell r="D1819">
            <v>1</v>
          </cell>
        </row>
        <row r="1820">
          <cell r="A1820">
            <v>411358</v>
          </cell>
          <cell r="B1820" t="str">
            <v>PAL</v>
          </cell>
          <cell r="C1820">
            <v>2688</v>
          </cell>
          <cell r="D1820">
            <v>1</v>
          </cell>
        </row>
        <row r="1821">
          <cell r="A1821">
            <v>411598</v>
          </cell>
          <cell r="B1821" t="str">
            <v>PAL</v>
          </cell>
          <cell r="C1821">
            <v>672</v>
          </cell>
          <cell r="D1821">
            <v>1</v>
          </cell>
        </row>
        <row r="1822">
          <cell r="A1822">
            <v>411699</v>
          </cell>
          <cell r="B1822" t="str">
            <v>PAL</v>
          </cell>
          <cell r="C1822">
            <v>168</v>
          </cell>
          <cell r="D1822">
            <v>1</v>
          </cell>
        </row>
        <row r="1823">
          <cell r="A1823">
            <v>411985</v>
          </cell>
          <cell r="B1823" t="str">
            <v>PAL</v>
          </cell>
          <cell r="C1823">
            <v>600</v>
          </cell>
          <cell r="D1823">
            <v>1</v>
          </cell>
        </row>
        <row r="1824">
          <cell r="A1824">
            <v>412041</v>
          </cell>
          <cell r="B1824" t="str">
            <v>PAL</v>
          </cell>
          <cell r="C1824">
            <v>672</v>
          </cell>
          <cell r="D1824">
            <v>1</v>
          </cell>
        </row>
        <row r="1825">
          <cell r="A1825">
            <v>412072</v>
          </cell>
          <cell r="B1825" t="str">
            <v>PAL</v>
          </cell>
          <cell r="C1825">
            <v>600</v>
          </cell>
          <cell r="D1825">
            <v>1</v>
          </cell>
        </row>
        <row r="1826">
          <cell r="A1826">
            <v>412159</v>
          </cell>
          <cell r="B1826" t="str">
            <v>PAL</v>
          </cell>
          <cell r="C1826">
            <v>600</v>
          </cell>
          <cell r="D1826">
            <v>1</v>
          </cell>
        </row>
        <row r="1827">
          <cell r="A1827">
            <v>412205</v>
          </cell>
          <cell r="B1827" t="str">
            <v>PAL</v>
          </cell>
          <cell r="C1827">
            <v>672</v>
          </cell>
          <cell r="D1827">
            <v>1</v>
          </cell>
        </row>
        <row r="1828">
          <cell r="A1828">
            <v>412212</v>
          </cell>
          <cell r="B1828" t="str">
            <v>PAL</v>
          </cell>
          <cell r="C1828">
            <v>672</v>
          </cell>
          <cell r="D1828">
            <v>1</v>
          </cell>
        </row>
        <row r="1829">
          <cell r="A1829">
            <v>412685</v>
          </cell>
          <cell r="B1829" t="str">
            <v>PAL</v>
          </cell>
          <cell r="C1829">
            <v>672</v>
          </cell>
          <cell r="D1829">
            <v>1</v>
          </cell>
        </row>
        <row r="1830">
          <cell r="A1830">
            <v>413309</v>
          </cell>
          <cell r="B1830" t="str">
            <v>PAL</v>
          </cell>
          <cell r="C1830">
            <v>672</v>
          </cell>
          <cell r="D1830">
            <v>1</v>
          </cell>
        </row>
        <row r="1831">
          <cell r="A1831">
            <v>413316</v>
          </cell>
          <cell r="B1831" t="str">
            <v>PAL</v>
          </cell>
          <cell r="C1831">
            <v>600</v>
          </cell>
          <cell r="D1831">
            <v>1</v>
          </cell>
        </row>
        <row r="1832">
          <cell r="A1832">
            <v>413385</v>
          </cell>
          <cell r="B1832" t="str">
            <v>PAL</v>
          </cell>
          <cell r="C1832">
            <v>672</v>
          </cell>
          <cell r="D1832">
            <v>1</v>
          </cell>
        </row>
        <row r="1833">
          <cell r="A1833">
            <v>413392</v>
          </cell>
          <cell r="B1833" t="str">
            <v>PAL</v>
          </cell>
          <cell r="C1833">
            <v>672</v>
          </cell>
          <cell r="D1833">
            <v>1</v>
          </cell>
        </row>
        <row r="1834">
          <cell r="A1834">
            <v>413424</v>
          </cell>
          <cell r="B1834" t="str">
            <v>PAL</v>
          </cell>
          <cell r="C1834">
            <v>672</v>
          </cell>
          <cell r="D1834">
            <v>1</v>
          </cell>
        </row>
        <row r="1835">
          <cell r="A1835">
            <v>413525</v>
          </cell>
          <cell r="B1835" t="str">
            <v>PAL</v>
          </cell>
          <cell r="C1835">
            <v>672</v>
          </cell>
          <cell r="D1835">
            <v>1</v>
          </cell>
        </row>
        <row r="1836">
          <cell r="A1836">
            <v>413626</v>
          </cell>
          <cell r="B1836" t="str">
            <v>PAL</v>
          </cell>
          <cell r="C1836">
            <v>672</v>
          </cell>
          <cell r="D1836">
            <v>1</v>
          </cell>
        </row>
        <row r="1837">
          <cell r="A1837">
            <v>413640</v>
          </cell>
          <cell r="B1837" t="str">
            <v>PAL</v>
          </cell>
          <cell r="C1837">
            <v>672</v>
          </cell>
          <cell r="D1837">
            <v>1</v>
          </cell>
        </row>
        <row r="1838">
          <cell r="A1838">
            <v>413943</v>
          </cell>
          <cell r="B1838" t="str">
            <v>PAL</v>
          </cell>
          <cell r="C1838">
            <v>672</v>
          </cell>
          <cell r="D1838">
            <v>1</v>
          </cell>
        </row>
        <row r="1839">
          <cell r="A1839">
            <v>413950</v>
          </cell>
          <cell r="B1839" t="str">
            <v>PAL</v>
          </cell>
          <cell r="C1839">
            <v>672</v>
          </cell>
          <cell r="D1839">
            <v>1</v>
          </cell>
        </row>
        <row r="1840">
          <cell r="A1840">
            <v>413967</v>
          </cell>
          <cell r="B1840" t="str">
            <v>PAL</v>
          </cell>
          <cell r="C1840">
            <v>672</v>
          </cell>
          <cell r="D1840">
            <v>1</v>
          </cell>
        </row>
        <row r="1841">
          <cell r="A1841">
            <v>413974</v>
          </cell>
          <cell r="B1841" t="str">
            <v>PAL</v>
          </cell>
          <cell r="C1841">
            <v>672</v>
          </cell>
          <cell r="D1841">
            <v>1</v>
          </cell>
        </row>
        <row r="1842">
          <cell r="A1842">
            <v>413981</v>
          </cell>
          <cell r="B1842" t="str">
            <v>PAL</v>
          </cell>
          <cell r="C1842">
            <v>672</v>
          </cell>
          <cell r="D1842">
            <v>1</v>
          </cell>
        </row>
        <row r="1843">
          <cell r="A1843">
            <v>414009</v>
          </cell>
          <cell r="B1843" t="str">
            <v>PAL</v>
          </cell>
          <cell r="C1843">
            <v>672</v>
          </cell>
          <cell r="D1843">
            <v>1</v>
          </cell>
        </row>
        <row r="1844">
          <cell r="A1844">
            <v>414023</v>
          </cell>
          <cell r="B1844" t="str">
            <v>PAL</v>
          </cell>
          <cell r="C1844">
            <v>672</v>
          </cell>
          <cell r="D1844">
            <v>1</v>
          </cell>
        </row>
        <row r="1845">
          <cell r="A1845">
            <v>414030</v>
          </cell>
          <cell r="B1845" t="str">
            <v>PAL</v>
          </cell>
          <cell r="C1845">
            <v>672</v>
          </cell>
          <cell r="D1845">
            <v>1</v>
          </cell>
        </row>
        <row r="1846">
          <cell r="A1846">
            <v>414047</v>
          </cell>
          <cell r="B1846" t="str">
            <v>PAL</v>
          </cell>
          <cell r="C1846">
            <v>672</v>
          </cell>
          <cell r="D1846">
            <v>1</v>
          </cell>
        </row>
        <row r="1847">
          <cell r="A1847">
            <v>414092</v>
          </cell>
          <cell r="B1847" t="str">
            <v>PAL</v>
          </cell>
          <cell r="C1847">
            <v>672</v>
          </cell>
          <cell r="D1847">
            <v>1</v>
          </cell>
        </row>
        <row r="1848">
          <cell r="A1848">
            <v>414124</v>
          </cell>
          <cell r="B1848" t="str">
            <v>PAL</v>
          </cell>
          <cell r="C1848">
            <v>672</v>
          </cell>
          <cell r="D1848">
            <v>1</v>
          </cell>
        </row>
        <row r="1849">
          <cell r="A1849">
            <v>414131</v>
          </cell>
          <cell r="B1849" t="str">
            <v>PAL</v>
          </cell>
          <cell r="C1849">
            <v>672</v>
          </cell>
          <cell r="D1849">
            <v>1</v>
          </cell>
        </row>
        <row r="1850">
          <cell r="A1850">
            <v>414148</v>
          </cell>
          <cell r="B1850" t="str">
            <v>PAL</v>
          </cell>
          <cell r="C1850">
            <v>672</v>
          </cell>
          <cell r="D1850">
            <v>1</v>
          </cell>
        </row>
        <row r="1851">
          <cell r="A1851">
            <v>414179</v>
          </cell>
          <cell r="B1851" t="str">
            <v>PAL</v>
          </cell>
          <cell r="C1851">
            <v>672</v>
          </cell>
          <cell r="D1851">
            <v>1</v>
          </cell>
        </row>
        <row r="1852">
          <cell r="A1852">
            <v>414263</v>
          </cell>
          <cell r="B1852" t="str">
            <v>PAL</v>
          </cell>
          <cell r="C1852">
            <v>600</v>
          </cell>
          <cell r="D1852">
            <v>1</v>
          </cell>
        </row>
        <row r="1853">
          <cell r="A1853">
            <v>414294</v>
          </cell>
          <cell r="B1853" t="str">
            <v>PAL</v>
          </cell>
          <cell r="C1853">
            <v>672</v>
          </cell>
          <cell r="D1853">
            <v>1</v>
          </cell>
        </row>
        <row r="1854">
          <cell r="A1854">
            <v>414395</v>
          </cell>
          <cell r="B1854" t="str">
            <v>PAL</v>
          </cell>
          <cell r="C1854">
            <v>300</v>
          </cell>
          <cell r="D1854">
            <v>1</v>
          </cell>
        </row>
        <row r="1855">
          <cell r="A1855">
            <v>414403</v>
          </cell>
          <cell r="B1855" t="str">
            <v>PAL</v>
          </cell>
          <cell r="C1855">
            <v>672</v>
          </cell>
          <cell r="D1855">
            <v>1</v>
          </cell>
        </row>
        <row r="1856">
          <cell r="A1856">
            <v>414412</v>
          </cell>
          <cell r="B1856" t="str">
            <v>PAL</v>
          </cell>
          <cell r="C1856">
            <v>672</v>
          </cell>
          <cell r="D1856">
            <v>1</v>
          </cell>
        </row>
        <row r="1857">
          <cell r="A1857">
            <v>414489</v>
          </cell>
          <cell r="B1857" t="str">
            <v>PAL</v>
          </cell>
          <cell r="C1857">
            <v>672</v>
          </cell>
          <cell r="D1857">
            <v>1</v>
          </cell>
        </row>
        <row r="1858">
          <cell r="A1858">
            <v>414511</v>
          </cell>
          <cell r="B1858" t="str">
            <v>PAL</v>
          </cell>
          <cell r="C1858">
            <v>600</v>
          </cell>
          <cell r="D1858">
            <v>1</v>
          </cell>
        </row>
        <row r="1859">
          <cell r="A1859">
            <v>414681</v>
          </cell>
          <cell r="B1859" t="str">
            <v>PAL</v>
          </cell>
          <cell r="C1859">
            <v>672</v>
          </cell>
          <cell r="D1859">
            <v>1</v>
          </cell>
        </row>
        <row r="1860">
          <cell r="A1860">
            <v>414698</v>
          </cell>
          <cell r="B1860" t="str">
            <v>PAL</v>
          </cell>
          <cell r="C1860">
            <v>672</v>
          </cell>
          <cell r="D1860">
            <v>1</v>
          </cell>
        </row>
        <row r="1861">
          <cell r="A1861">
            <v>414706</v>
          </cell>
          <cell r="B1861" t="str">
            <v>PAL</v>
          </cell>
          <cell r="C1861">
            <v>672</v>
          </cell>
          <cell r="D1861">
            <v>1</v>
          </cell>
        </row>
        <row r="1862">
          <cell r="A1862">
            <v>414720</v>
          </cell>
          <cell r="B1862" t="str">
            <v>PAL</v>
          </cell>
          <cell r="C1862">
            <v>672</v>
          </cell>
          <cell r="D1862">
            <v>1</v>
          </cell>
        </row>
        <row r="1863">
          <cell r="A1863">
            <v>414737</v>
          </cell>
          <cell r="B1863" t="str">
            <v>PAL</v>
          </cell>
          <cell r="C1863">
            <v>672</v>
          </cell>
          <cell r="D1863">
            <v>1</v>
          </cell>
        </row>
        <row r="1864">
          <cell r="A1864">
            <v>414838</v>
          </cell>
          <cell r="B1864" t="str">
            <v>PAL</v>
          </cell>
          <cell r="C1864">
            <v>672</v>
          </cell>
          <cell r="D1864">
            <v>1</v>
          </cell>
        </row>
        <row r="1865">
          <cell r="A1865">
            <v>414845</v>
          </cell>
          <cell r="B1865" t="str">
            <v>PAL</v>
          </cell>
          <cell r="C1865">
            <v>336</v>
          </cell>
          <cell r="D1865">
            <v>1</v>
          </cell>
        </row>
        <row r="1866">
          <cell r="A1866">
            <v>414869</v>
          </cell>
          <cell r="B1866" t="str">
            <v>PAL</v>
          </cell>
          <cell r="C1866">
            <v>672</v>
          </cell>
          <cell r="D1866">
            <v>1</v>
          </cell>
        </row>
        <row r="1867">
          <cell r="A1867">
            <v>414939</v>
          </cell>
          <cell r="B1867" t="str">
            <v>PAL</v>
          </cell>
          <cell r="C1867">
            <v>672</v>
          </cell>
          <cell r="D1867">
            <v>1</v>
          </cell>
        </row>
        <row r="1868">
          <cell r="A1868">
            <v>414991</v>
          </cell>
          <cell r="B1868" t="str">
            <v>PAL</v>
          </cell>
          <cell r="C1868">
            <v>672</v>
          </cell>
          <cell r="D1868">
            <v>1</v>
          </cell>
        </row>
        <row r="1869">
          <cell r="A1869">
            <v>415088</v>
          </cell>
          <cell r="B1869" t="str">
            <v>PAL</v>
          </cell>
          <cell r="C1869">
            <v>600</v>
          </cell>
          <cell r="D1869">
            <v>1</v>
          </cell>
        </row>
        <row r="1870">
          <cell r="A1870">
            <v>415141</v>
          </cell>
          <cell r="B1870" t="str">
            <v>PAL</v>
          </cell>
          <cell r="C1870">
            <v>1344</v>
          </cell>
          <cell r="D1870">
            <v>1</v>
          </cell>
        </row>
        <row r="1871">
          <cell r="A1871">
            <v>415189</v>
          </cell>
          <cell r="B1871" t="str">
            <v>PAL</v>
          </cell>
          <cell r="C1871">
            <v>2400</v>
          </cell>
          <cell r="D1871">
            <v>1</v>
          </cell>
        </row>
        <row r="1872">
          <cell r="A1872">
            <v>415305</v>
          </cell>
          <cell r="B1872" t="str">
            <v>PAL</v>
          </cell>
          <cell r="C1872">
            <v>600</v>
          </cell>
          <cell r="D1872">
            <v>1</v>
          </cell>
        </row>
        <row r="1873">
          <cell r="A1873">
            <v>415343</v>
          </cell>
          <cell r="B1873" t="str">
            <v>PAL</v>
          </cell>
          <cell r="C1873">
            <v>336</v>
          </cell>
          <cell r="D1873">
            <v>1</v>
          </cell>
        </row>
        <row r="1874">
          <cell r="A1874">
            <v>415420</v>
          </cell>
          <cell r="B1874" t="str">
            <v>PAL</v>
          </cell>
          <cell r="C1874">
            <v>20</v>
          </cell>
          <cell r="D1874">
            <v>1</v>
          </cell>
        </row>
        <row r="1875">
          <cell r="A1875">
            <v>415437</v>
          </cell>
          <cell r="B1875" t="str">
            <v>PAL</v>
          </cell>
          <cell r="C1875">
            <v>336</v>
          </cell>
          <cell r="D1875">
            <v>1</v>
          </cell>
        </row>
        <row r="1876">
          <cell r="A1876">
            <v>415444</v>
          </cell>
          <cell r="B1876" t="str">
            <v>PAL</v>
          </cell>
          <cell r="C1876">
            <v>672</v>
          </cell>
          <cell r="D1876">
            <v>1</v>
          </cell>
        </row>
        <row r="1877">
          <cell r="A1877">
            <v>415451</v>
          </cell>
          <cell r="B1877" t="str">
            <v>PAL</v>
          </cell>
          <cell r="C1877">
            <v>1344</v>
          </cell>
          <cell r="D1877">
            <v>1</v>
          </cell>
        </row>
        <row r="1878">
          <cell r="A1878">
            <v>415468</v>
          </cell>
          <cell r="B1878" t="str">
            <v>PAL</v>
          </cell>
          <cell r="C1878">
            <v>672</v>
          </cell>
          <cell r="D1878">
            <v>1</v>
          </cell>
        </row>
        <row r="1879">
          <cell r="A1879">
            <v>415482</v>
          </cell>
          <cell r="B1879" t="str">
            <v>PAL</v>
          </cell>
          <cell r="C1879">
            <v>20</v>
          </cell>
          <cell r="D1879">
            <v>1</v>
          </cell>
        </row>
        <row r="1880">
          <cell r="A1880">
            <v>415538</v>
          </cell>
          <cell r="B1880" t="str">
            <v>PAL</v>
          </cell>
          <cell r="C1880">
            <v>672</v>
          </cell>
          <cell r="D1880">
            <v>1</v>
          </cell>
        </row>
        <row r="1881">
          <cell r="A1881">
            <v>415583</v>
          </cell>
          <cell r="B1881" t="str">
            <v>PAL</v>
          </cell>
          <cell r="C1881">
            <v>672</v>
          </cell>
          <cell r="D1881">
            <v>1</v>
          </cell>
        </row>
        <row r="1882">
          <cell r="A1882">
            <v>415590</v>
          </cell>
          <cell r="B1882" t="str">
            <v>PAL</v>
          </cell>
          <cell r="C1882">
            <v>672</v>
          </cell>
          <cell r="D1882">
            <v>1</v>
          </cell>
        </row>
        <row r="1883">
          <cell r="A1883">
            <v>415646</v>
          </cell>
          <cell r="B1883" t="str">
            <v>PAL</v>
          </cell>
          <cell r="C1883">
            <v>672</v>
          </cell>
          <cell r="D1883">
            <v>1</v>
          </cell>
        </row>
        <row r="1884">
          <cell r="A1884">
            <v>415660</v>
          </cell>
          <cell r="B1884" t="str">
            <v>PAL</v>
          </cell>
          <cell r="C1884">
            <v>672</v>
          </cell>
          <cell r="D1884">
            <v>1</v>
          </cell>
        </row>
        <row r="1885">
          <cell r="A1885">
            <v>415778</v>
          </cell>
          <cell r="B1885" t="str">
            <v>PAL</v>
          </cell>
          <cell r="C1885">
            <v>336</v>
          </cell>
          <cell r="D1885">
            <v>1</v>
          </cell>
        </row>
        <row r="1886">
          <cell r="A1886">
            <v>415792</v>
          </cell>
          <cell r="B1886" t="str">
            <v>PAL</v>
          </cell>
          <cell r="C1886">
            <v>672</v>
          </cell>
          <cell r="D1886">
            <v>1</v>
          </cell>
        </row>
        <row r="1887">
          <cell r="A1887">
            <v>416036</v>
          </cell>
          <cell r="B1887" t="str">
            <v>PAL</v>
          </cell>
          <cell r="C1887">
            <v>672</v>
          </cell>
          <cell r="D1887">
            <v>1</v>
          </cell>
        </row>
        <row r="1888">
          <cell r="A1888">
            <v>416043</v>
          </cell>
          <cell r="B1888" t="str">
            <v>PAL</v>
          </cell>
          <cell r="C1888">
            <v>672</v>
          </cell>
          <cell r="D1888">
            <v>1</v>
          </cell>
        </row>
        <row r="1889">
          <cell r="A1889">
            <v>416151</v>
          </cell>
          <cell r="B1889" t="str">
            <v>PAL</v>
          </cell>
          <cell r="C1889">
            <v>660</v>
          </cell>
          <cell r="D1889">
            <v>1</v>
          </cell>
        </row>
        <row r="1890">
          <cell r="A1890">
            <v>416182</v>
          </cell>
          <cell r="B1890" t="str">
            <v>PAL</v>
          </cell>
          <cell r="C1890">
            <v>672</v>
          </cell>
          <cell r="D1890">
            <v>1</v>
          </cell>
        </row>
        <row r="1891">
          <cell r="A1891">
            <v>416214</v>
          </cell>
          <cell r="B1891" t="str">
            <v>PAL</v>
          </cell>
          <cell r="C1891">
            <v>600</v>
          </cell>
          <cell r="D1891">
            <v>1</v>
          </cell>
        </row>
        <row r="1892">
          <cell r="A1892">
            <v>416238</v>
          </cell>
          <cell r="B1892" t="str">
            <v>PAL</v>
          </cell>
          <cell r="C1892">
            <v>600</v>
          </cell>
          <cell r="D1892">
            <v>1</v>
          </cell>
        </row>
        <row r="1893">
          <cell r="A1893">
            <v>416252</v>
          </cell>
          <cell r="B1893" t="str">
            <v>PAL</v>
          </cell>
          <cell r="C1893">
            <v>672</v>
          </cell>
          <cell r="D1893">
            <v>1</v>
          </cell>
        </row>
        <row r="1894">
          <cell r="A1894">
            <v>416322</v>
          </cell>
          <cell r="B1894" t="str">
            <v>PAL</v>
          </cell>
          <cell r="C1894">
            <v>1344</v>
          </cell>
          <cell r="D1894">
            <v>1</v>
          </cell>
        </row>
        <row r="1895">
          <cell r="A1895">
            <v>416346</v>
          </cell>
          <cell r="B1895" t="str">
            <v>PAL</v>
          </cell>
          <cell r="C1895">
            <v>672</v>
          </cell>
          <cell r="D1895">
            <v>1</v>
          </cell>
        </row>
        <row r="1896">
          <cell r="A1896">
            <v>416360</v>
          </cell>
          <cell r="B1896" t="str">
            <v>PAL</v>
          </cell>
          <cell r="C1896">
            <v>2880</v>
          </cell>
          <cell r="D1896">
            <v>1</v>
          </cell>
        </row>
        <row r="1897">
          <cell r="A1897">
            <v>416430</v>
          </cell>
          <cell r="B1897" t="str">
            <v>PAL</v>
          </cell>
          <cell r="C1897">
            <v>600</v>
          </cell>
          <cell r="D1897">
            <v>1</v>
          </cell>
        </row>
        <row r="1898">
          <cell r="A1898">
            <v>416447</v>
          </cell>
          <cell r="B1898" t="str">
            <v>PAL</v>
          </cell>
          <cell r="C1898">
            <v>600</v>
          </cell>
          <cell r="D1898">
            <v>1</v>
          </cell>
        </row>
        <row r="1899">
          <cell r="A1899">
            <v>416454</v>
          </cell>
          <cell r="B1899" t="str">
            <v>PAL</v>
          </cell>
          <cell r="C1899">
            <v>672</v>
          </cell>
          <cell r="D1899">
            <v>1</v>
          </cell>
        </row>
        <row r="1900">
          <cell r="A1900">
            <v>416478</v>
          </cell>
          <cell r="B1900" t="str">
            <v>PAL</v>
          </cell>
          <cell r="C1900">
            <v>600</v>
          </cell>
          <cell r="D1900">
            <v>1</v>
          </cell>
        </row>
        <row r="1901">
          <cell r="A1901">
            <v>416485</v>
          </cell>
          <cell r="B1901" t="str">
            <v>PAL</v>
          </cell>
          <cell r="C1901">
            <v>600</v>
          </cell>
          <cell r="D1901">
            <v>1</v>
          </cell>
        </row>
        <row r="1902">
          <cell r="A1902">
            <v>416492</v>
          </cell>
          <cell r="B1902" t="str">
            <v>PAL</v>
          </cell>
          <cell r="C1902">
            <v>600</v>
          </cell>
          <cell r="D1902">
            <v>1</v>
          </cell>
        </row>
        <row r="1903">
          <cell r="A1903">
            <v>416500</v>
          </cell>
          <cell r="B1903" t="str">
            <v>PAL</v>
          </cell>
          <cell r="C1903">
            <v>600</v>
          </cell>
          <cell r="D1903">
            <v>1</v>
          </cell>
        </row>
        <row r="1904">
          <cell r="A1904">
            <v>416517</v>
          </cell>
          <cell r="B1904" t="str">
            <v>PAL</v>
          </cell>
          <cell r="C1904">
            <v>600</v>
          </cell>
          <cell r="D1904">
            <v>1</v>
          </cell>
        </row>
        <row r="1905">
          <cell r="A1905">
            <v>416524</v>
          </cell>
          <cell r="B1905" t="str">
            <v>PAL</v>
          </cell>
          <cell r="C1905">
            <v>600</v>
          </cell>
          <cell r="D1905">
            <v>1</v>
          </cell>
        </row>
        <row r="1906">
          <cell r="A1906">
            <v>416531</v>
          </cell>
          <cell r="B1906" t="str">
            <v>PAL</v>
          </cell>
          <cell r="C1906">
            <v>600</v>
          </cell>
          <cell r="D1906">
            <v>1</v>
          </cell>
        </row>
        <row r="1907">
          <cell r="A1907">
            <v>416548</v>
          </cell>
          <cell r="B1907" t="str">
            <v>PAL</v>
          </cell>
          <cell r="C1907">
            <v>600</v>
          </cell>
          <cell r="D1907">
            <v>1</v>
          </cell>
        </row>
        <row r="1908">
          <cell r="A1908">
            <v>416555</v>
          </cell>
          <cell r="B1908" t="str">
            <v>PAL</v>
          </cell>
          <cell r="C1908">
            <v>600</v>
          </cell>
          <cell r="D1908">
            <v>1</v>
          </cell>
        </row>
        <row r="1909">
          <cell r="A1909">
            <v>416562</v>
          </cell>
          <cell r="B1909" t="str">
            <v>PAL</v>
          </cell>
          <cell r="C1909">
            <v>480</v>
          </cell>
          <cell r="D1909">
            <v>1</v>
          </cell>
        </row>
        <row r="1910">
          <cell r="A1910">
            <v>416586</v>
          </cell>
          <cell r="B1910" t="str">
            <v>PAL</v>
          </cell>
          <cell r="C1910">
            <v>600</v>
          </cell>
          <cell r="D1910">
            <v>1</v>
          </cell>
        </row>
        <row r="1911">
          <cell r="A1911">
            <v>416593</v>
          </cell>
          <cell r="B1911" t="str">
            <v>PAL</v>
          </cell>
          <cell r="C1911">
            <v>600</v>
          </cell>
          <cell r="D1911">
            <v>1</v>
          </cell>
        </row>
        <row r="1912">
          <cell r="A1912">
            <v>416601</v>
          </cell>
          <cell r="B1912" t="str">
            <v>PAL</v>
          </cell>
          <cell r="C1912">
            <v>600</v>
          </cell>
          <cell r="D1912">
            <v>1</v>
          </cell>
        </row>
        <row r="1913">
          <cell r="A1913">
            <v>416618</v>
          </cell>
          <cell r="B1913" t="str">
            <v>PAL</v>
          </cell>
          <cell r="C1913">
            <v>600</v>
          </cell>
          <cell r="D1913">
            <v>1</v>
          </cell>
        </row>
        <row r="1914">
          <cell r="A1914">
            <v>416625</v>
          </cell>
          <cell r="B1914" t="str">
            <v>PAL</v>
          </cell>
          <cell r="C1914">
            <v>600</v>
          </cell>
          <cell r="D1914">
            <v>1</v>
          </cell>
        </row>
        <row r="1915">
          <cell r="A1915">
            <v>416632</v>
          </cell>
          <cell r="B1915" t="str">
            <v>PAL</v>
          </cell>
          <cell r="C1915">
            <v>600</v>
          </cell>
          <cell r="D1915">
            <v>1</v>
          </cell>
        </row>
        <row r="1916">
          <cell r="A1916">
            <v>416649</v>
          </cell>
          <cell r="B1916" t="str">
            <v>PAL</v>
          </cell>
          <cell r="C1916">
            <v>600</v>
          </cell>
          <cell r="D1916">
            <v>1</v>
          </cell>
        </row>
        <row r="1917">
          <cell r="A1917">
            <v>416656</v>
          </cell>
          <cell r="B1917" t="str">
            <v>PAL</v>
          </cell>
          <cell r="C1917">
            <v>600</v>
          </cell>
          <cell r="D1917">
            <v>1</v>
          </cell>
        </row>
        <row r="1918">
          <cell r="A1918">
            <v>416872</v>
          </cell>
          <cell r="B1918" t="str">
            <v>PAL</v>
          </cell>
          <cell r="C1918">
            <v>672</v>
          </cell>
          <cell r="D1918">
            <v>1</v>
          </cell>
        </row>
        <row r="1919">
          <cell r="A1919">
            <v>416889</v>
          </cell>
          <cell r="B1919" t="str">
            <v>PAL</v>
          </cell>
          <cell r="C1919">
            <v>672</v>
          </cell>
          <cell r="D1919">
            <v>1</v>
          </cell>
        </row>
        <row r="1920">
          <cell r="A1920">
            <v>416911</v>
          </cell>
          <cell r="B1920" t="str">
            <v>PAL</v>
          </cell>
          <cell r="C1920">
            <v>672</v>
          </cell>
          <cell r="D1920">
            <v>1</v>
          </cell>
        </row>
        <row r="1921">
          <cell r="A1921">
            <v>416928</v>
          </cell>
          <cell r="B1921" t="str">
            <v>PAL</v>
          </cell>
          <cell r="C1921">
            <v>672</v>
          </cell>
          <cell r="D1921">
            <v>1</v>
          </cell>
        </row>
        <row r="1922">
          <cell r="A1922">
            <v>417154</v>
          </cell>
          <cell r="B1922" t="str">
            <v>PAL</v>
          </cell>
          <cell r="C1922">
            <v>672</v>
          </cell>
          <cell r="D1922">
            <v>1</v>
          </cell>
        </row>
        <row r="1923">
          <cell r="A1923">
            <v>417192</v>
          </cell>
          <cell r="B1923" t="str">
            <v>PAL</v>
          </cell>
          <cell r="C1923">
            <v>672</v>
          </cell>
          <cell r="D1923">
            <v>1</v>
          </cell>
        </row>
        <row r="1924">
          <cell r="A1924">
            <v>417231</v>
          </cell>
          <cell r="B1924" t="str">
            <v>PAL</v>
          </cell>
          <cell r="C1924">
            <v>672</v>
          </cell>
          <cell r="D1924">
            <v>1</v>
          </cell>
        </row>
        <row r="1925">
          <cell r="A1925">
            <v>417255</v>
          </cell>
          <cell r="B1925" t="str">
            <v>PAL</v>
          </cell>
          <cell r="C1925">
            <v>600</v>
          </cell>
          <cell r="D1925">
            <v>1</v>
          </cell>
        </row>
        <row r="1926">
          <cell r="A1926">
            <v>417325</v>
          </cell>
          <cell r="B1926" t="str">
            <v>PAL</v>
          </cell>
          <cell r="C1926">
            <v>56</v>
          </cell>
          <cell r="D1926">
            <v>1</v>
          </cell>
        </row>
        <row r="1927">
          <cell r="A1927">
            <v>417440</v>
          </cell>
          <cell r="B1927" t="str">
            <v>PAL</v>
          </cell>
          <cell r="C1927">
            <v>600</v>
          </cell>
          <cell r="D1927">
            <v>1</v>
          </cell>
        </row>
        <row r="1928">
          <cell r="A1928">
            <v>417457</v>
          </cell>
          <cell r="B1928" t="str">
            <v>PAL</v>
          </cell>
          <cell r="C1928">
            <v>600</v>
          </cell>
          <cell r="D1928">
            <v>1</v>
          </cell>
        </row>
        <row r="1929">
          <cell r="A1929">
            <v>417464</v>
          </cell>
          <cell r="B1929" t="str">
            <v>PAL</v>
          </cell>
          <cell r="C1929">
            <v>20</v>
          </cell>
          <cell r="D1929">
            <v>1</v>
          </cell>
        </row>
        <row r="1930">
          <cell r="A1930">
            <v>417868</v>
          </cell>
          <cell r="B1930" t="str">
            <v>PAL</v>
          </cell>
          <cell r="C1930">
            <v>100</v>
          </cell>
          <cell r="D1930">
            <v>1</v>
          </cell>
        </row>
        <row r="1931">
          <cell r="A1931">
            <v>417914</v>
          </cell>
          <cell r="B1931" t="str">
            <v>PAL</v>
          </cell>
          <cell r="C1931">
            <v>336</v>
          </cell>
          <cell r="D1931">
            <v>1</v>
          </cell>
        </row>
        <row r="1932">
          <cell r="A1932">
            <v>417938</v>
          </cell>
          <cell r="B1932" t="str">
            <v>PAL</v>
          </cell>
          <cell r="C1932">
            <v>672</v>
          </cell>
          <cell r="D1932">
            <v>1</v>
          </cell>
        </row>
        <row r="1933">
          <cell r="A1933">
            <v>417945</v>
          </cell>
          <cell r="B1933" t="str">
            <v>PAL</v>
          </cell>
          <cell r="C1933">
            <v>672</v>
          </cell>
          <cell r="D1933">
            <v>1</v>
          </cell>
        </row>
        <row r="1934">
          <cell r="A1934">
            <v>417952</v>
          </cell>
          <cell r="B1934" t="str">
            <v>PAL</v>
          </cell>
          <cell r="C1934">
            <v>672</v>
          </cell>
          <cell r="D1934">
            <v>1</v>
          </cell>
        </row>
        <row r="1935">
          <cell r="A1935">
            <v>417969</v>
          </cell>
          <cell r="B1935" t="str">
            <v>PAL</v>
          </cell>
          <cell r="C1935">
            <v>672</v>
          </cell>
          <cell r="D1935">
            <v>1</v>
          </cell>
        </row>
        <row r="1936">
          <cell r="A1936">
            <v>417976</v>
          </cell>
          <cell r="B1936" t="str">
            <v>PAL</v>
          </cell>
          <cell r="C1936">
            <v>672</v>
          </cell>
          <cell r="D1936">
            <v>1</v>
          </cell>
        </row>
        <row r="1937">
          <cell r="A1937">
            <v>418018</v>
          </cell>
          <cell r="B1937" t="str">
            <v>PAL</v>
          </cell>
          <cell r="C1937">
            <v>600</v>
          </cell>
          <cell r="D1937">
            <v>1</v>
          </cell>
        </row>
        <row r="1938">
          <cell r="A1938">
            <v>418063</v>
          </cell>
          <cell r="B1938" t="str">
            <v>PAL</v>
          </cell>
          <cell r="C1938">
            <v>336</v>
          </cell>
          <cell r="D1938">
            <v>1</v>
          </cell>
        </row>
        <row r="1939">
          <cell r="A1939">
            <v>418102</v>
          </cell>
          <cell r="B1939" t="str">
            <v>PAL</v>
          </cell>
          <cell r="C1939">
            <v>840</v>
          </cell>
          <cell r="D1939">
            <v>1</v>
          </cell>
        </row>
        <row r="1940">
          <cell r="A1940">
            <v>418119</v>
          </cell>
          <cell r="B1940" t="str">
            <v>PAL</v>
          </cell>
          <cell r="C1940">
            <v>672</v>
          </cell>
          <cell r="D1940">
            <v>1</v>
          </cell>
        </row>
        <row r="1941">
          <cell r="A1941">
            <v>418171</v>
          </cell>
          <cell r="B1941" t="str">
            <v>PAL</v>
          </cell>
          <cell r="C1941">
            <v>672</v>
          </cell>
          <cell r="D1941">
            <v>1</v>
          </cell>
        </row>
        <row r="1942">
          <cell r="A1942">
            <v>418234</v>
          </cell>
          <cell r="B1942" t="str">
            <v>PAL</v>
          </cell>
          <cell r="C1942">
            <v>1344</v>
          </cell>
          <cell r="D1942">
            <v>1</v>
          </cell>
        </row>
        <row r="1943">
          <cell r="A1943">
            <v>418241</v>
          </cell>
          <cell r="B1943" t="str">
            <v>PAL</v>
          </cell>
          <cell r="C1943">
            <v>1344</v>
          </cell>
          <cell r="D1943">
            <v>1</v>
          </cell>
        </row>
        <row r="1944">
          <cell r="A1944">
            <v>418265</v>
          </cell>
          <cell r="B1944" t="str">
            <v>PAL</v>
          </cell>
          <cell r="C1944">
            <v>672</v>
          </cell>
          <cell r="D1944">
            <v>1</v>
          </cell>
        </row>
        <row r="1945">
          <cell r="A1945">
            <v>418289</v>
          </cell>
          <cell r="B1945" t="str">
            <v>PAL</v>
          </cell>
          <cell r="C1945">
            <v>672</v>
          </cell>
          <cell r="D1945">
            <v>1</v>
          </cell>
        </row>
        <row r="1946">
          <cell r="A1946">
            <v>418296</v>
          </cell>
          <cell r="B1946" t="str">
            <v>PAL</v>
          </cell>
          <cell r="C1946">
            <v>672</v>
          </cell>
          <cell r="D1946">
            <v>1</v>
          </cell>
        </row>
        <row r="1947">
          <cell r="A1947">
            <v>418304</v>
          </cell>
          <cell r="B1947" t="str">
            <v>PAL</v>
          </cell>
          <cell r="C1947">
            <v>672</v>
          </cell>
          <cell r="D1947">
            <v>1</v>
          </cell>
        </row>
        <row r="1948">
          <cell r="A1948">
            <v>418311</v>
          </cell>
          <cell r="B1948" t="str">
            <v>PAL</v>
          </cell>
          <cell r="C1948">
            <v>672</v>
          </cell>
          <cell r="D1948">
            <v>1</v>
          </cell>
        </row>
        <row r="1949">
          <cell r="A1949">
            <v>418397</v>
          </cell>
          <cell r="B1949" t="str">
            <v>PAL</v>
          </cell>
          <cell r="C1949">
            <v>672</v>
          </cell>
          <cell r="D1949">
            <v>1</v>
          </cell>
        </row>
        <row r="1950">
          <cell r="A1950">
            <v>418429</v>
          </cell>
          <cell r="B1950" t="str">
            <v>PAL</v>
          </cell>
          <cell r="C1950">
            <v>672</v>
          </cell>
          <cell r="D1950">
            <v>1</v>
          </cell>
        </row>
        <row r="1951">
          <cell r="A1951">
            <v>418436</v>
          </cell>
          <cell r="B1951" t="str">
            <v>PAL</v>
          </cell>
          <cell r="C1951">
            <v>672</v>
          </cell>
          <cell r="D1951">
            <v>1</v>
          </cell>
        </row>
        <row r="1952">
          <cell r="A1952">
            <v>418443</v>
          </cell>
          <cell r="B1952" t="str">
            <v>PAL</v>
          </cell>
          <cell r="C1952">
            <v>168</v>
          </cell>
          <cell r="D1952">
            <v>1</v>
          </cell>
        </row>
        <row r="1953">
          <cell r="A1953">
            <v>418450</v>
          </cell>
          <cell r="B1953" t="str">
            <v>PAL</v>
          </cell>
          <cell r="C1953">
            <v>672</v>
          </cell>
          <cell r="D1953">
            <v>1</v>
          </cell>
        </row>
        <row r="1954">
          <cell r="A1954">
            <v>418467</v>
          </cell>
          <cell r="B1954" t="str">
            <v>PAL</v>
          </cell>
          <cell r="C1954">
            <v>672</v>
          </cell>
          <cell r="D1954">
            <v>1</v>
          </cell>
        </row>
        <row r="1955">
          <cell r="A1955">
            <v>418481</v>
          </cell>
          <cell r="B1955" t="str">
            <v>PAL</v>
          </cell>
          <cell r="C1955">
            <v>1344</v>
          </cell>
          <cell r="D1955">
            <v>1</v>
          </cell>
        </row>
        <row r="1956">
          <cell r="A1956">
            <v>418544</v>
          </cell>
          <cell r="B1956" t="str">
            <v>PAL</v>
          </cell>
          <cell r="C1956">
            <v>672</v>
          </cell>
          <cell r="D1956">
            <v>1</v>
          </cell>
        </row>
        <row r="1957">
          <cell r="A1957">
            <v>418551</v>
          </cell>
          <cell r="B1957" t="str">
            <v>PAL</v>
          </cell>
          <cell r="C1957">
            <v>672</v>
          </cell>
          <cell r="D1957">
            <v>1</v>
          </cell>
        </row>
        <row r="1958">
          <cell r="A1958">
            <v>418638</v>
          </cell>
          <cell r="B1958" t="str">
            <v>PAL</v>
          </cell>
          <cell r="C1958">
            <v>3072</v>
          </cell>
          <cell r="D1958">
            <v>1</v>
          </cell>
        </row>
        <row r="1959">
          <cell r="A1959">
            <v>418669</v>
          </cell>
          <cell r="B1959" t="str">
            <v>PAL</v>
          </cell>
          <cell r="C1959">
            <v>672</v>
          </cell>
          <cell r="D1959">
            <v>1</v>
          </cell>
        </row>
        <row r="1960">
          <cell r="A1960">
            <v>418683</v>
          </cell>
          <cell r="B1960" t="str">
            <v>PAL</v>
          </cell>
          <cell r="C1960">
            <v>672</v>
          </cell>
          <cell r="D1960">
            <v>1</v>
          </cell>
        </row>
        <row r="1961">
          <cell r="A1961">
            <v>418885</v>
          </cell>
          <cell r="B1961" t="str">
            <v>PAL</v>
          </cell>
          <cell r="C1961">
            <v>336</v>
          </cell>
          <cell r="D1961">
            <v>1</v>
          </cell>
        </row>
        <row r="1962">
          <cell r="A1962">
            <v>418892</v>
          </cell>
          <cell r="B1962" t="str">
            <v>PAL</v>
          </cell>
          <cell r="C1962">
            <v>672</v>
          </cell>
          <cell r="D1962">
            <v>1</v>
          </cell>
        </row>
        <row r="1963">
          <cell r="A1963">
            <v>418900</v>
          </cell>
          <cell r="B1963" t="str">
            <v>PAL</v>
          </cell>
          <cell r="C1963">
            <v>672</v>
          </cell>
          <cell r="D1963">
            <v>1</v>
          </cell>
        </row>
        <row r="1964">
          <cell r="A1964">
            <v>418917</v>
          </cell>
          <cell r="B1964" t="str">
            <v>PAL</v>
          </cell>
          <cell r="C1964">
            <v>600</v>
          </cell>
          <cell r="D1964">
            <v>1</v>
          </cell>
        </row>
        <row r="1965">
          <cell r="A1965">
            <v>418924</v>
          </cell>
          <cell r="B1965" t="str">
            <v>PAL</v>
          </cell>
          <cell r="C1965">
            <v>600</v>
          </cell>
          <cell r="D1965">
            <v>1</v>
          </cell>
        </row>
        <row r="1966">
          <cell r="A1966">
            <v>418931</v>
          </cell>
          <cell r="B1966" t="str">
            <v>PAL</v>
          </cell>
          <cell r="C1966">
            <v>600</v>
          </cell>
          <cell r="D1966">
            <v>1</v>
          </cell>
        </row>
        <row r="1967">
          <cell r="A1967">
            <v>418948</v>
          </cell>
          <cell r="B1967" t="str">
            <v>PAL</v>
          </cell>
          <cell r="C1967">
            <v>600</v>
          </cell>
          <cell r="D1967">
            <v>1</v>
          </cell>
        </row>
        <row r="1968">
          <cell r="A1968">
            <v>418979</v>
          </cell>
          <cell r="B1968" t="str">
            <v>PAL</v>
          </cell>
          <cell r="C1968">
            <v>600</v>
          </cell>
          <cell r="D1968">
            <v>1</v>
          </cell>
        </row>
        <row r="1969">
          <cell r="A1969">
            <v>418983</v>
          </cell>
          <cell r="B1969" t="str">
            <v>PAL</v>
          </cell>
          <cell r="C1969">
            <v>600</v>
          </cell>
          <cell r="D1969">
            <v>1</v>
          </cell>
        </row>
        <row r="1970">
          <cell r="A1970">
            <v>418993</v>
          </cell>
          <cell r="B1970" t="str">
            <v>PAL</v>
          </cell>
          <cell r="C1970">
            <v>600</v>
          </cell>
          <cell r="D1970">
            <v>1</v>
          </cell>
        </row>
        <row r="1971">
          <cell r="A1971">
            <v>419004</v>
          </cell>
          <cell r="B1971" t="str">
            <v>PAL</v>
          </cell>
          <cell r="C1971">
            <v>600</v>
          </cell>
          <cell r="D1971">
            <v>1</v>
          </cell>
        </row>
        <row r="1972">
          <cell r="A1972">
            <v>419028</v>
          </cell>
          <cell r="B1972" t="str">
            <v>PAL</v>
          </cell>
          <cell r="C1972">
            <v>600</v>
          </cell>
          <cell r="D1972">
            <v>1</v>
          </cell>
        </row>
        <row r="1973">
          <cell r="A1973">
            <v>419042</v>
          </cell>
          <cell r="B1973" t="str">
            <v>PAL</v>
          </cell>
          <cell r="C1973">
            <v>600</v>
          </cell>
          <cell r="D1973">
            <v>1</v>
          </cell>
        </row>
        <row r="1974">
          <cell r="A1974">
            <v>419059</v>
          </cell>
          <cell r="B1974" t="str">
            <v>PAL</v>
          </cell>
          <cell r="C1974">
            <v>600</v>
          </cell>
          <cell r="D1974">
            <v>1</v>
          </cell>
        </row>
        <row r="1975">
          <cell r="A1975">
            <v>419066</v>
          </cell>
          <cell r="B1975" t="str">
            <v>PAL</v>
          </cell>
          <cell r="C1975">
            <v>600</v>
          </cell>
          <cell r="D1975">
            <v>1</v>
          </cell>
        </row>
        <row r="1976">
          <cell r="A1976">
            <v>419073</v>
          </cell>
          <cell r="B1976" t="str">
            <v>PAL</v>
          </cell>
          <cell r="C1976">
            <v>600</v>
          </cell>
          <cell r="D1976">
            <v>1</v>
          </cell>
        </row>
        <row r="1977">
          <cell r="A1977">
            <v>419080</v>
          </cell>
          <cell r="B1977" t="str">
            <v>PAL</v>
          </cell>
          <cell r="C1977">
            <v>600</v>
          </cell>
          <cell r="D1977">
            <v>1</v>
          </cell>
        </row>
        <row r="1978">
          <cell r="A1978">
            <v>419097</v>
          </cell>
          <cell r="B1978" t="str">
            <v>PAL</v>
          </cell>
          <cell r="C1978">
            <v>600</v>
          </cell>
          <cell r="D1978">
            <v>1</v>
          </cell>
        </row>
        <row r="1979">
          <cell r="A1979">
            <v>419174</v>
          </cell>
          <cell r="B1979" t="str">
            <v>PAL</v>
          </cell>
          <cell r="C1979">
            <v>1344</v>
          </cell>
          <cell r="D1979">
            <v>1</v>
          </cell>
        </row>
        <row r="1980">
          <cell r="A1980">
            <v>419181</v>
          </cell>
          <cell r="B1980" t="str">
            <v>PAL</v>
          </cell>
          <cell r="C1980">
            <v>600</v>
          </cell>
          <cell r="D1980">
            <v>1</v>
          </cell>
        </row>
        <row r="1981">
          <cell r="A1981">
            <v>419198</v>
          </cell>
          <cell r="B1981" t="str">
            <v>PAL</v>
          </cell>
          <cell r="C1981">
            <v>600</v>
          </cell>
          <cell r="D1981">
            <v>1</v>
          </cell>
        </row>
        <row r="1982">
          <cell r="A1982">
            <v>419213</v>
          </cell>
          <cell r="B1982" t="str">
            <v>PAL</v>
          </cell>
          <cell r="C1982">
            <v>600</v>
          </cell>
          <cell r="D1982">
            <v>1</v>
          </cell>
        </row>
        <row r="1983">
          <cell r="A1983">
            <v>419237</v>
          </cell>
          <cell r="B1983" t="str">
            <v>PAL</v>
          </cell>
          <cell r="C1983">
            <v>600</v>
          </cell>
          <cell r="D1983">
            <v>1</v>
          </cell>
        </row>
        <row r="1984">
          <cell r="A1984">
            <v>419244</v>
          </cell>
          <cell r="B1984" t="str">
            <v>PAL</v>
          </cell>
          <cell r="C1984">
            <v>600</v>
          </cell>
          <cell r="D1984">
            <v>1</v>
          </cell>
        </row>
        <row r="1985">
          <cell r="A1985">
            <v>419251</v>
          </cell>
          <cell r="B1985" t="str">
            <v>PAL</v>
          </cell>
          <cell r="C1985">
            <v>600</v>
          </cell>
          <cell r="D1985">
            <v>1</v>
          </cell>
        </row>
        <row r="1986">
          <cell r="A1986">
            <v>419268</v>
          </cell>
          <cell r="B1986" t="str">
            <v>PAL</v>
          </cell>
          <cell r="C1986">
            <v>600</v>
          </cell>
          <cell r="D1986">
            <v>1</v>
          </cell>
        </row>
        <row r="1987">
          <cell r="A1987">
            <v>419275</v>
          </cell>
          <cell r="B1987" t="str">
            <v>PAL</v>
          </cell>
          <cell r="C1987">
            <v>600</v>
          </cell>
          <cell r="D1987">
            <v>1</v>
          </cell>
        </row>
        <row r="1988">
          <cell r="A1988">
            <v>419299</v>
          </cell>
          <cell r="B1988" t="str">
            <v>PAL</v>
          </cell>
          <cell r="C1988">
            <v>600</v>
          </cell>
          <cell r="D1988">
            <v>1</v>
          </cell>
        </row>
        <row r="1989">
          <cell r="A1989">
            <v>419307</v>
          </cell>
          <cell r="B1989" t="str">
            <v>PAL</v>
          </cell>
          <cell r="C1989">
            <v>600</v>
          </cell>
          <cell r="D1989">
            <v>1</v>
          </cell>
        </row>
        <row r="1990">
          <cell r="A1990">
            <v>419321</v>
          </cell>
          <cell r="B1990" t="str">
            <v>PAL</v>
          </cell>
          <cell r="C1990">
            <v>600</v>
          </cell>
          <cell r="D1990">
            <v>1</v>
          </cell>
        </row>
        <row r="1991">
          <cell r="A1991">
            <v>419338</v>
          </cell>
          <cell r="B1991" t="str">
            <v>PAL</v>
          </cell>
          <cell r="C1991">
            <v>600</v>
          </cell>
          <cell r="D1991">
            <v>1</v>
          </cell>
        </row>
        <row r="1992">
          <cell r="A1992">
            <v>419352</v>
          </cell>
          <cell r="B1992" t="str">
            <v>PAL</v>
          </cell>
          <cell r="C1992">
            <v>600</v>
          </cell>
          <cell r="D1992">
            <v>1</v>
          </cell>
        </row>
        <row r="1993">
          <cell r="A1993">
            <v>419383</v>
          </cell>
          <cell r="B1993" t="str">
            <v>PAL</v>
          </cell>
          <cell r="C1993">
            <v>300</v>
          </cell>
          <cell r="D1993">
            <v>1</v>
          </cell>
        </row>
        <row r="1994">
          <cell r="A1994">
            <v>419484</v>
          </cell>
          <cell r="B1994" t="str">
            <v>PAL</v>
          </cell>
          <cell r="C1994">
            <v>600</v>
          </cell>
          <cell r="D1994">
            <v>1</v>
          </cell>
        </row>
        <row r="1995">
          <cell r="A1995">
            <v>419509</v>
          </cell>
          <cell r="B1995" t="str">
            <v>PAL</v>
          </cell>
          <cell r="C1995">
            <v>600</v>
          </cell>
          <cell r="D1995">
            <v>1</v>
          </cell>
        </row>
        <row r="1996">
          <cell r="A1996">
            <v>419530</v>
          </cell>
          <cell r="B1996" t="str">
            <v>PAL</v>
          </cell>
          <cell r="C1996">
            <v>1440</v>
          </cell>
          <cell r="D1996">
            <v>1</v>
          </cell>
        </row>
        <row r="1997">
          <cell r="A1997">
            <v>419600</v>
          </cell>
          <cell r="B1997" t="str">
            <v>PAL</v>
          </cell>
          <cell r="C1997">
            <v>300</v>
          </cell>
          <cell r="D1997">
            <v>1</v>
          </cell>
        </row>
        <row r="1998">
          <cell r="A1998">
            <v>419648</v>
          </cell>
          <cell r="B1998" t="str">
            <v>PAL</v>
          </cell>
          <cell r="C1998">
            <v>600</v>
          </cell>
          <cell r="D1998">
            <v>1</v>
          </cell>
        </row>
        <row r="1999">
          <cell r="A1999">
            <v>419679</v>
          </cell>
          <cell r="B1999" t="str">
            <v>PAL</v>
          </cell>
          <cell r="C1999">
            <v>1344</v>
          </cell>
          <cell r="D1999">
            <v>1</v>
          </cell>
        </row>
        <row r="2000">
          <cell r="A2000">
            <v>419693</v>
          </cell>
          <cell r="B2000" t="str">
            <v>PAL</v>
          </cell>
          <cell r="C2000">
            <v>600</v>
          </cell>
          <cell r="D2000">
            <v>1</v>
          </cell>
        </row>
        <row r="2001">
          <cell r="A2001">
            <v>419701</v>
          </cell>
          <cell r="B2001" t="str">
            <v>PAL</v>
          </cell>
          <cell r="C2001">
            <v>600</v>
          </cell>
          <cell r="D2001">
            <v>1</v>
          </cell>
        </row>
        <row r="2002">
          <cell r="A2002">
            <v>419787</v>
          </cell>
          <cell r="B2002" t="str">
            <v>PAL</v>
          </cell>
          <cell r="C2002">
            <v>672</v>
          </cell>
          <cell r="D2002">
            <v>1</v>
          </cell>
        </row>
        <row r="2003">
          <cell r="A2003">
            <v>419794</v>
          </cell>
          <cell r="B2003" t="str">
            <v>PAL</v>
          </cell>
          <cell r="C2003">
            <v>672</v>
          </cell>
          <cell r="D2003">
            <v>1</v>
          </cell>
        </row>
        <row r="2004">
          <cell r="A2004">
            <v>419802</v>
          </cell>
          <cell r="B2004" t="str">
            <v>PAL</v>
          </cell>
          <cell r="C2004">
            <v>672</v>
          </cell>
          <cell r="D2004">
            <v>1</v>
          </cell>
        </row>
        <row r="2005">
          <cell r="A2005">
            <v>419819</v>
          </cell>
          <cell r="B2005" t="str">
            <v>PAL</v>
          </cell>
          <cell r="C2005">
            <v>672</v>
          </cell>
          <cell r="D2005">
            <v>1</v>
          </cell>
        </row>
        <row r="2006">
          <cell r="A2006">
            <v>419826</v>
          </cell>
          <cell r="B2006" t="str">
            <v>PAL</v>
          </cell>
          <cell r="C2006">
            <v>672</v>
          </cell>
          <cell r="D2006">
            <v>1</v>
          </cell>
        </row>
        <row r="2007">
          <cell r="A2007">
            <v>419833</v>
          </cell>
          <cell r="B2007" t="str">
            <v>PAL</v>
          </cell>
          <cell r="C2007">
            <v>672</v>
          </cell>
          <cell r="D2007">
            <v>1</v>
          </cell>
        </row>
        <row r="2008">
          <cell r="A2008">
            <v>419840</v>
          </cell>
          <cell r="B2008" t="str">
            <v>PAL</v>
          </cell>
          <cell r="C2008">
            <v>672</v>
          </cell>
          <cell r="D2008">
            <v>1</v>
          </cell>
        </row>
        <row r="2009">
          <cell r="A2009">
            <v>419857</v>
          </cell>
          <cell r="B2009" t="str">
            <v>PAL</v>
          </cell>
          <cell r="C2009">
            <v>672</v>
          </cell>
          <cell r="D2009">
            <v>1</v>
          </cell>
        </row>
        <row r="2010">
          <cell r="A2010">
            <v>419864</v>
          </cell>
          <cell r="B2010" t="str">
            <v>PAL</v>
          </cell>
          <cell r="C2010">
            <v>672</v>
          </cell>
          <cell r="D2010">
            <v>1</v>
          </cell>
        </row>
        <row r="2011">
          <cell r="A2011">
            <v>419871</v>
          </cell>
          <cell r="B2011" t="str">
            <v>PAL</v>
          </cell>
          <cell r="C2011">
            <v>672</v>
          </cell>
          <cell r="D2011">
            <v>1</v>
          </cell>
        </row>
        <row r="2012">
          <cell r="A2012">
            <v>419888</v>
          </cell>
          <cell r="B2012" t="str">
            <v>PAL</v>
          </cell>
          <cell r="C2012">
            <v>672</v>
          </cell>
          <cell r="D2012">
            <v>1</v>
          </cell>
        </row>
        <row r="2013">
          <cell r="A2013">
            <v>419903</v>
          </cell>
          <cell r="B2013" t="str">
            <v>PAL</v>
          </cell>
          <cell r="C2013">
            <v>672</v>
          </cell>
          <cell r="D2013">
            <v>1</v>
          </cell>
        </row>
        <row r="2014">
          <cell r="A2014">
            <v>419910</v>
          </cell>
          <cell r="B2014" t="str">
            <v>PAL</v>
          </cell>
          <cell r="C2014">
            <v>672</v>
          </cell>
          <cell r="D2014">
            <v>1</v>
          </cell>
        </row>
        <row r="2015">
          <cell r="A2015">
            <v>419934</v>
          </cell>
          <cell r="B2015" t="str">
            <v>PAL</v>
          </cell>
          <cell r="C2015">
            <v>672</v>
          </cell>
          <cell r="D2015">
            <v>1</v>
          </cell>
        </row>
        <row r="2016">
          <cell r="A2016">
            <v>419941</v>
          </cell>
          <cell r="B2016" t="str">
            <v>PAL</v>
          </cell>
          <cell r="C2016">
            <v>672</v>
          </cell>
          <cell r="D2016">
            <v>1</v>
          </cell>
        </row>
        <row r="2017">
          <cell r="A2017">
            <v>419958</v>
          </cell>
          <cell r="B2017" t="str">
            <v>PAL</v>
          </cell>
          <cell r="C2017">
            <v>672</v>
          </cell>
          <cell r="D2017">
            <v>1</v>
          </cell>
        </row>
        <row r="2018">
          <cell r="A2018">
            <v>419989</v>
          </cell>
          <cell r="B2018" t="str">
            <v>PAL</v>
          </cell>
          <cell r="C2018">
            <v>672</v>
          </cell>
          <cell r="D2018">
            <v>1</v>
          </cell>
        </row>
        <row r="2019">
          <cell r="A2019">
            <v>420006</v>
          </cell>
          <cell r="B2019" t="str">
            <v>PAL</v>
          </cell>
          <cell r="C2019">
            <v>600</v>
          </cell>
          <cell r="D2019">
            <v>1</v>
          </cell>
        </row>
        <row r="2020">
          <cell r="A2020">
            <v>420121</v>
          </cell>
          <cell r="B2020" t="str">
            <v>PAL</v>
          </cell>
          <cell r="C2020">
            <v>56</v>
          </cell>
          <cell r="D2020">
            <v>1</v>
          </cell>
        </row>
        <row r="2021">
          <cell r="A2021">
            <v>420239</v>
          </cell>
          <cell r="B2021" t="str">
            <v>PAL</v>
          </cell>
          <cell r="C2021">
            <v>1440</v>
          </cell>
          <cell r="D2021">
            <v>1</v>
          </cell>
        </row>
        <row r="2022">
          <cell r="A2022">
            <v>420253</v>
          </cell>
          <cell r="B2022" t="str">
            <v>PAL</v>
          </cell>
          <cell r="C2022">
            <v>150</v>
          </cell>
          <cell r="D2022">
            <v>1</v>
          </cell>
        </row>
        <row r="2023">
          <cell r="A2023">
            <v>420277</v>
          </cell>
          <cell r="B2023" t="str">
            <v>PAL</v>
          </cell>
          <cell r="C2023">
            <v>600</v>
          </cell>
          <cell r="D2023">
            <v>1</v>
          </cell>
        </row>
        <row r="2024">
          <cell r="A2024">
            <v>420284</v>
          </cell>
          <cell r="B2024" t="str">
            <v>PAL</v>
          </cell>
          <cell r="C2024">
            <v>600</v>
          </cell>
          <cell r="D2024">
            <v>1</v>
          </cell>
        </row>
        <row r="2025">
          <cell r="A2025">
            <v>420291</v>
          </cell>
          <cell r="B2025" t="str">
            <v>PAL</v>
          </cell>
          <cell r="C2025">
            <v>600</v>
          </cell>
          <cell r="D2025">
            <v>1</v>
          </cell>
        </row>
        <row r="2026">
          <cell r="A2026">
            <v>420323</v>
          </cell>
          <cell r="B2026" t="str">
            <v>PAL</v>
          </cell>
          <cell r="C2026">
            <v>672</v>
          </cell>
          <cell r="D2026">
            <v>1</v>
          </cell>
        </row>
        <row r="2027">
          <cell r="A2027">
            <v>420347</v>
          </cell>
          <cell r="B2027" t="str">
            <v>PAL</v>
          </cell>
          <cell r="C2027">
            <v>600</v>
          </cell>
          <cell r="D2027">
            <v>1</v>
          </cell>
        </row>
        <row r="2028">
          <cell r="A2028">
            <v>420431</v>
          </cell>
          <cell r="B2028" t="str">
            <v>PAL</v>
          </cell>
          <cell r="C2028">
            <v>70</v>
          </cell>
          <cell r="D2028">
            <v>1</v>
          </cell>
        </row>
        <row r="2029">
          <cell r="A2029">
            <v>420448</v>
          </cell>
          <cell r="B2029" t="str">
            <v>PAL</v>
          </cell>
          <cell r="C2029">
            <v>336</v>
          </cell>
          <cell r="D2029">
            <v>1</v>
          </cell>
        </row>
        <row r="2030">
          <cell r="A2030">
            <v>420462</v>
          </cell>
          <cell r="B2030" t="str">
            <v>PAL</v>
          </cell>
          <cell r="C2030">
            <v>480</v>
          </cell>
          <cell r="D2030">
            <v>1</v>
          </cell>
        </row>
        <row r="2031">
          <cell r="A2031">
            <v>420486</v>
          </cell>
          <cell r="B2031" t="str">
            <v>PAL</v>
          </cell>
          <cell r="C2031">
            <v>100</v>
          </cell>
          <cell r="D2031">
            <v>1</v>
          </cell>
        </row>
        <row r="2032">
          <cell r="A2032">
            <v>420493</v>
          </cell>
          <cell r="B2032" t="str">
            <v>PAL</v>
          </cell>
          <cell r="C2032">
            <v>60</v>
          </cell>
          <cell r="D2032">
            <v>1</v>
          </cell>
        </row>
        <row r="2033">
          <cell r="A2033">
            <v>420501</v>
          </cell>
          <cell r="B2033" t="str">
            <v>PAL</v>
          </cell>
          <cell r="C2033">
            <v>60</v>
          </cell>
          <cell r="D2033">
            <v>1</v>
          </cell>
        </row>
        <row r="2034">
          <cell r="A2034">
            <v>420525</v>
          </cell>
          <cell r="B2034" t="str">
            <v>PAL</v>
          </cell>
          <cell r="C2034">
            <v>60</v>
          </cell>
          <cell r="D2034">
            <v>1</v>
          </cell>
        </row>
        <row r="2035">
          <cell r="A2035">
            <v>420532</v>
          </cell>
          <cell r="B2035" t="str">
            <v>PAL</v>
          </cell>
          <cell r="C2035">
            <v>672</v>
          </cell>
          <cell r="D2035">
            <v>1</v>
          </cell>
        </row>
        <row r="2036">
          <cell r="A2036">
            <v>420556</v>
          </cell>
          <cell r="B2036" t="str">
            <v>PAL</v>
          </cell>
          <cell r="C2036">
            <v>672</v>
          </cell>
          <cell r="D2036">
            <v>1</v>
          </cell>
        </row>
        <row r="2037">
          <cell r="A2037">
            <v>420570</v>
          </cell>
          <cell r="B2037" t="str">
            <v>PAL</v>
          </cell>
          <cell r="C2037">
            <v>40</v>
          </cell>
          <cell r="D2037">
            <v>1</v>
          </cell>
        </row>
        <row r="2038">
          <cell r="A2038">
            <v>420594</v>
          </cell>
          <cell r="B2038" t="str">
            <v>PAL</v>
          </cell>
          <cell r="C2038">
            <v>40</v>
          </cell>
          <cell r="D2038">
            <v>1</v>
          </cell>
        </row>
        <row r="2039">
          <cell r="A2039">
            <v>420664</v>
          </cell>
          <cell r="B2039" t="str">
            <v>PAL</v>
          </cell>
          <cell r="C2039">
            <v>672</v>
          </cell>
          <cell r="D2039">
            <v>1</v>
          </cell>
        </row>
        <row r="2040">
          <cell r="A2040">
            <v>420671</v>
          </cell>
          <cell r="B2040" t="str">
            <v>PAL</v>
          </cell>
          <cell r="C2040">
            <v>672</v>
          </cell>
          <cell r="D2040">
            <v>1</v>
          </cell>
        </row>
        <row r="2041">
          <cell r="A2041">
            <v>420758</v>
          </cell>
          <cell r="B2041" t="str">
            <v>PAL</v>
          </cell>
          <cell r="C2041">
            <v>672</v>
          </cell>
          <cell r="D2041">
            <v>1</v>
          </cell>
        </row>
        <row r="2042">
          <cell r="A2042">
            <v>420789</v>
          </cell>
          <cell r="B2042" t="str">
            <v>PAL</v>
          </cell>
          <cell r="C2042">
            <v>672</v>
          </cell>
          <cell r="D2042">
            <v>1</v>
          </cell>
        </row>
        <row r="2043">
          <cell r="A2043">
            <v>420804</v>
          </cell>
          <cell r="B2043" t="str">
            <v>PAL</v>
          </cell>
          <cell r="C2043">
            <v>672</v>
          </cell>
          <cell r="D2043">
            <v>1</v>
          </cell>
        </row>
        <row r="2044">
          <cell r="A2044">
            <v>421047</v>
          </cell>
          <cell r="B2044" t="str">
            <v>PAL</v>
          </cell>
          <cell r="C2044">
            <v>672</v>
          </cell>
          <cell r="D2044">
            <v>1</v>
          </cell>
        </row>
        <row r="2045">
          <cell r="A2045">
            <v>421061</v>
          </cell>
          <cell r="B2045" t="str">
            <v>PAL</v>
          </cell>
          <cell r="C2045">
            <v>1440</v>
          </cell>
          <cell r="D2045">
            <v>1</v>
          </cell>
        </row>
        <row r="2046">
          <cell r="A2046">
            <v>421078</v>
          </cell>
          <cell r="B2046" t="str">
            <v>PAL</v>
          </cell>
          <cell r="C2046">
            <v>1440</v>
          </cell>
          <cell r="D2046">
            <v>1</v>
          </cell>
        </row>
        <row r="2047">
          <cell r="A2047">
            <v>421085</v>
          </cell>
          <cell r="B2047" t="str">
            <v>PAL</v>
          </cell>
          <cell r="C2047">
            <v>840</v>
          </cell>
          <cell r="D2047">
            <v>1</v>
          </cell>
        </row>
        <row r="2048">
          <cell r="A2048">
            <v>421131</v>
          </cell>
          <cell r="B2048" t="str">
            <v>PAL</v>
          </cell>
          <cell r="C2048">
            <v>336</v>
          </cell>
          <cell r="D2048">
            <v>1</v>
          </cell>
        </row>
        <row r="2049">
          <cell r="A2049">
            <v>421147</v>
          </cell>
          <cell r="B2049" t="str">
            <v>PAL</v>
          </cell>
          <cell r="C2049">
            <v>672</v>
          </cell>
          <cell r="D2049">
            <v>1</v>
          </cell>
        </row>
        <row r="2050">
          <cell r="A2050">
            <v>421270</v>
          </cell>
          <cell r="B2050" t="str">
            <v>PAL</v>
          </cell>
          <cell r="C2050">
            <v>56</v>
          </cell>
          <cell r="D2050">
            <v>1</v>
          </cell>
        </row>
        <row r="2051">
          <cell r="A2051">
            <v>421287</v>
          </cell>
          <cell r="B2051" t="str">
            <v>PAL</v>
          </cell>
          <cell r="C2051">
            <v>672</v>
          </cell>
          <cell r="D2051">
            <v>1</v>
          </cell>
        </row>
        <row r="2052">
          <cell r="A2052">
            <v>421302</v>
          </cell>
          <cell r="B2052" t="str">
            <v>PAL</v>
          </cell>
          <cell r="C2052">
            <v>672</v>
          </cell>
          <cell r="D2052">
            <v>1</v>
          </cell>
        </row>
        <row r="2053">
          <cell r="A2053">
            <v>421326</v>
          </cell>
          <cell r="B2053" t="str">
            <v>PAL</v>
          </cell>
          <cell r="C2053">
            <v>672</v>
          </cell>
          <cell r="D2053">
            <v>1</v>
          </cell>
        </row>
        <row r="2054">
          <cell r="A2054">
            <v>421340</v>
          </cell>
          <cell r="B2054" t="str">
            <v>PAL</v>
          </cell>
          <cell r="C2054">
            <v>600</v>
          </cell>
          <cell r="D2054">
            <v>1</v>
          </cell>
        </row>
        <row r="2055">
          <cell r="A2055">
            <v>421511</v>
          </cell>
          <cell r="B2055" t="str">
            <v>PAL</v>
          </cell>
          <cell r="C2055">
            <v>672</v>
          </cell>
          <cell r="D2055">
            <v>1</v>
          </cell>
        </row>
        <row r="2056">
          <cell r="A2056">
            <v>421535</v>
          </cell>
          <cell r="B2056" t="str">
            <v>PAL</v>
          </cell>
          <cell r="C2056">
            <v>840</v>
          </cell>
          <cell r="D2056">
            <v>1</v>
          </cell>
        </row>
        <row r="2057">
          <cell r="A2057">
            <v>421559</v>
          </cell>
          <cell r="B2057" t="str">
            <v>PAL</v>
          </cell>
          <cell r="C2057">
            <v>840</v>
          </cell>
          <cell r="D2057">
            <v>1</v>
          </cell>
        </row>
        <row r="2058">
          <cell r="A2058">
            <v>421580</v>
          </cell>
          <cell r="B2058" t="str">
            <v>PAL</v>
          </cell>
          <cell r="C2058">
            <v>600</v>
          </cell>
          <cell r="D2058">
            <v>1</v>
          </cell>
        </row>
        <row r="2059">
          <cell r="A2059">
            <v>421597</v>
          </cell>
          <cell r="B2059" t="str">
            <v>PAL</v>
          </cell>
          <cell r="C2059">
            <v>600</v>
          </cell>
          <cell r="D2059">
            <v>1</v>
          </cell>
        </row>
        <row r="2060">
          <cell r="A2060">
            <v>421605</v>
          </cell>
          <cell r="B2060" t="str">
            <v>PAL</v>
          </cell>
          <cell r="C2060">
            <v>600</v>
          </cell>
          <cell r="D2060">
            <v>1</v>
          </cell>
        </row>
        <row r="2061">
          <cell r="A2061">
            <v>421612</v>
          </cell>
          <cell r="B2061" t="str">
            <v>PAL</v>
          </cell>
          <cell r="C2061">
            <v>600</v>
          </cell>
          <cell r="D2061">
            <v>1</v>
          </cell>
        </row>
        <row r="2062">
          <cell r="A2062">
            <v>421629</v>
          </cell>
          <cell r="B2062" t="str">
            <v>PAL</v>
          </cell>
          <cell r="C2062">
            <v>672</v>
          </cell>
          <cell r="D2062">
            <v>1</v>
          </cell>
        </row>
        <row r="2063">
          <cell r="A2063">
            <v>421636</v>
          </cell>
          <cell r="B2063" t="str">
            <v>PAL</v>
          </cell>
          <cell r="C2063">
            <v>672</v>
          </cell>
          <cell r="D2063">
            <v>1</v>
          </cell>
        </row>
        <row r="2064">
          <cell r="A2064">
            <v>421643</v>
          </cell>
          <cell r="B2064" t="str">
            <v>PAL</v>
          </cell>
          <cell r="C2064">
            <v>672</v>
          </cell>
          <cell r="D2064">
            <v>1</v>
          </cell>
        </row>
        <row r="2065">
          <cell r="A2065">
            <v>421650</v>
          </cell>
          <cell r="B2065" t="str">
            <v>PAL</v>
          </cell>
          <cell r="C2065">
            <v>672</v>
          </cell>
          <cell r="D2065">
            <v>1</v>
          </cell>
        </row>
        <row r="2066">
          <cell r="A2066">
            <v>421667</v>
          </cell>
          <cell r="B2066" t="str">
            <v>PAL</v>
          </cell>
          <cell r="C2066">
            <v>672</v>
          </cell>
          <cell r="D2066">
            <v>1</v>
          </cell>
        </row>
        <row r="2067">
          <cell r="A2067">
            <v>421674</v>
          </cell>
          <cell r="B2067" t="str">
            <v>PAL</v>
          </cell>
          <cell r="C2067">
            <v>672</v>
          </cell>
          <cell r="D2067">
            <v>1</v>
          </cell>
        </row>
        <row r="2068">
          <cell r="A2068">
            <v>421681</v>
          </cell>
          <cell r="B2068" t="str">
            <v>PAL</v>
          </cell>
          <cell r="C2068">
            <v>672</v>
          </cell>
          <cell r="D2068">
            <v>1</v>
          </cell>
        </row>
        <row r="2069">
          <cell r="A2069">
            <v>421698</v>
          </cell>
          <cell r="B2069" t="str">
            <v>PAL</v>
          </cell>
          <cell r="C2069">
            <v>672</v>
          </cell>
          <cell r="D2069">
            <v>1</v>
          </cell>
        </row>
        <row r="2070">
          <cell r="A2070">
            <v>421720</v>
          </cell>
          <cell r="B2070" t="str">
            <v>PAL</v>
          </cell>
          <cell r="C2070">
            <v>672</v>
          </cell>
          <cell r="D2070">
            <v>1</v>
          </cell>
        </row>
        <row r="2071">
          <cell r="A2071">
            <v>421744</v>
          </cell>
          <cell r="B2071" t="str">
            <v>PAL</v>
          </cell>
          <cell r="C2071">
            <v>672</v>
          </cell>
          <cell r="D2071">
            <v>1</v>
          </cell>
        </row>
        <row r="2072">
          <cell r="A2072">
            <v>421775</v>
          </cell>
          <cell r="B2072" t="str">
            <v>PAL</v>
          </cell>
          <cell r="C2072">
            <v>672</v>
          </cell>
          <cell r="D2072">
            <v>1</v>
          </cell>
        </row>
        <row r="2073">
          <cell r="A2073">
            <v>421852</v>
          </cell>
          <cell r="B2073" t="str">
            <v>PAL</v>
          </cell>
          <cell r="C2073">
            <v>672</v>
          </cell>
          <cell r="D2073">
            <v>1</v>
          </cell>
        </row>
        <row r="2074">
          <cell r="A2074">
            <v>421869</v>
          </cell>
          <cell r="B2074" t="str">
            <v>PAL</v>
          </cell>
          <cell r="C2074">
            <v>672</v>
          </cell>
          <cell r="D2074">
            <v>1</v>
          </cell>
        </row>
        <row r="2075">
          <cell r="A2075">
            <v>421876</v>
          </cell>
          <cell r="B2075" t="str">
            <v>PAL</v>
          </cell>
          <cell r="C2075">
            <v>672</v>
          </cell>
          <cell r="D2075">
            <v>1</v>
          </cell>
        </row>
        <row r="2076">
          <cell r="A2076">
            <v>421883</v>
          </cell>
          <cell r="B2076" t="str">
            <v>PAL</v>
          </cell>
          <cell r="C2076">
            <v>672</v>
          </cell>
          <cell r="D2076">
            <v>1</v>
          </cell>
        </row>
        <row r="2077">
          <cell r="A2077">
            <v>421890</v>
          </cell>
          <cell r="B2077" t="str">
            <v>PAL</v>
          </cell>
          <cell r="C2077">
            <v>672</v>
          </cell>
          <cell r="D2077">
            <v>1</v>
          </cell>
        </row>
        <row r="2078">
          <cell r="A2078">
            <v>421922</v>
          </cell>
          <cell r="B2078" t="str">
            <v>PAL</v>
          </cell>
          <cell r="C2078">
            <v>672</v>
          </cell>
          <cell r="D2078">
            <v>1</v>
          </cell>
        </row>
        <row r="2079">
          <cell r="A2079">
            <v>421939</v>
          </cell>
          <cell r="B2079" t="str">
            <v>PAL</v>
          </cell>
          <cell r="C2079">
            <v>960</v>
          </cell>
          <cell r="D2079">
            <v>1</v>
          </cell>
        </row>
        <row r="2080">
          <cell r="A2080">
            <v>421953</v>
          </cell>
          <cell r="B2080" t="str">
            <v>PAL</v>
          </cell>
          <cell r="C2080">
            <v>600</v>
          </cell>
          <cell r="D2080">
            <v>1</v>
          </cell>
        </row>
        <row r="2081">
          <cell r="A2081">
            <v>421960</v>
          </cell>
          <cell r="B2081" t="str">
            <v>PAL</v>
          </cell>
          <cell r="C2081">
            <v>600</v>
          </cell>
          <cell r="D2081">
            <v>1</v>
          </cell>
        </row>
        <row r="2082">
          <cell r="A2082">
            <v>422071</v>
          </cell>
          <cell r="B2082" t="str">
            <v>PAL</v>
          </cell>
          <cell r="C2082">
            <v>672</v>
          </cell>
          <cell r="D2082">
            <v>1</v>
          </cell>
        </row>
        <row r="2083">
          <cell r="A2083">
            <v>422134</v>
          </cell>
          <cell r="B2083" t="str">
            <v>PAL</v>
          </cell>
          <cell r="C2083">
            <v>600</v>
          </cell>
          <cell r="D2083">
            <v>1</v>
          </cell>
        </row>
        <row r="2084">
          <cell r="A2084">
            <v>422156</v>
          </cell>
          <cell r="B2084" t="str">
            <v>PAL</v>
          </cell>
          <cell r="C2084">
            <v>50</v>
          </cell>
          <cell r="D2084">
            <v>1</v>
          </cell>
        </row>
        <row r="2085">
          <cell r="A2085">
            <v>422158</v>
          </cell>
          <cell r="B2085" t="str">
            <v>PAL</v>
          </cell>
          <cell r="C2085">
            <v>672</v>
          </cell>
          <cell r="D2085">
            <v>1</v>
          </cell>
        </row>
        <row r="2086">
          <cell r="A2086">
            <v>422165</v>
          </cell>
          <cell r="B2086" t="str">
            <v>PAL</v>
          </cell>
          <cell r="C2086">
            <v>672</v>
          </cell>
          <cell r="D2086">
            <v>1</v>
          </cell>
        </row>
        <row r="2087">
          <cell r="A2087">
            <v>422172</v>
          </cell>
          <cell r="B2087" t="str">
            <v>PAL</v>
          </cell>
          <cell r="C2087">
            <v>672</v>
          </cell>
          <cell r="D2087">
            <v>1</v>
          </cell>
        </row>
        <row r="2088">
          <cell r="A2088">
            <v>422189</v>
          </cell>
          <cell r="B2088" t="str">
            <v>PAL</v>
          </cell>
          <cell r="C2088">
            <v>600</v>
          </cell>
          <cell r="D2088">
            <v>1</v>
          </cell>
        </row>
        <row r="2089">
          <cell r="A2089">
            <v>422235</v>
          </cell>
          <cell r="B2089" t="str">
            <v>PAL</v>
          </cell>
          <cell r="C2089">
            <v>672</v>
          </cell>
          <cell r="D2089">
            <v>1</v>
          </cell>
        </row>
        <row r="2090">
          <cell r="A2090">
            <v>422297</v>
          </cell>
          <cell r="B2090" t="str">
            <v>PAL</v>
          </cell>
          <cell r="C2090">
            <v>672</v>
          </cell>
          <cell r="D2090">
            <v>1</v>
          </cell>
        </row>
        <row r="2091">
          <cell r="A2091">
            <v>422305</v>
          </cell>
          <cell r="B2091" t="str">
            <v>PAL</v>
          </cell>
          <cell r="C2091">
            <v>672</v>
          </cell>
          <cell r="D2091">
            <v>1</v>
          </cell>
        </row>
        <row r="2092">
          <cell r="A2092">
            <v>422336</v>
          </cell>
          <cell r="B2092" t="str">
            <v>PAL</v>
          </cell>
          <cell r="C2092">
            <v>336</v>
          </cell>
          <cell r="D2092">
            <v>1</v>
          </cell>
        </row>
        <row r="2093">
          <cell r="A2093">
            <v>422343</v>
          </cell>
          <cell r="B2093" t="str">
            <v>PAL</v>
          </cell>
          <cell r="C2093">
            <v>1344</v>
          </cell>
          <cell r="D2093">
            <v>1</v>
          </cell>
        </row>
        <row r="2094">
          <cell r="A2094">
            <v>422374</v>
          </cell>
          <cell r="B2094" t="str">
            <v>PAL</v>
          </cell>
          <cell r="C2094">
            <v>1344</v>
          </cell>
          <cell r="D2094">
            <v>1</v>
          </cell>
        </row>
        <row r="2095">
          <cell r="A2095">
            <v>422381</v>
          </cell>
          <cell r="B2095" t="str">
            <v>PAL</v>
          </cell>
          <cell r="C2095">
            <v>672</v>
          </cell>
          <cell r="D2095">
            <v>1</v>
          </cell>
        </row>
        <row r="2096">
          <cell r="A2096">
            <v>422406</v>
          </cell>
          <cell r="B2096" t="str">
            <v>PAL</v>
          </cell>
          <cell r="C2096">
            <v>672</v>
          </cell>
          <cell r="D2096">
            <v>1</v>
          </cell>
        </row>
        <row r="2097">
          <cell r="A2097">
            <v>422420</v>
          </cell>
          <cell r="B2097" t="str">
            <v>PAL</v>
          </cell>
          <cell r="C2097">
            <v>1344</v>
          </cell>
          <cell r="D2097">
            <v>1</v>
          </cell>
        </row>
        <row r="2098">
          <cell r="A2098">
            <v>422437</v>
          </cell>
          <cell r="B2098" t="str">
            <v>PAL</v>
          </cell>
          <cell r="C2098">
            <v>672</v>
          </cell>
          <cell r="D2098">
            <v>1</v>
          </cell>
        </row>
        <row r="2099">
          <cell r="A2099">
            <v>422444</v>
          </cell>
          <cell r="B2099" t="str">
            <v>PAL</v>
          </cell>
          <cell r="C2099">
            <v>1344</v>
          </cell>
          <cell r="D2099">
            <v>1</v>
          </cell>
        </row>
        <row r="2100">
          <cell r="A2100">
            <v>422451</v>
          </cell>
          <cell r="B2100" t="str">
            <v>PAL</v>
          </cell>
          <cell r="C2100">
            <v>672</v>
          </cell>
          <cell r="D2100">
            <v>1</v>
          </cell>
        </row>
        <row r="2101">
          <cell r="A2101">
            <v>422468</v>
          </cell>
          <cell r="B2101" t="str">
            <v>PAL</v>
          </cell>
          <cell r="C2101">
            <v>1344</v>
          </cell>
          <cell r="D2101">
            <v>1</v>
          </cell>
        </row>
        <row r="2102">
          <cell r="A2102">
            <v>422475</v>
          </cell>
          <cell r="B2102" t="str">
            <v>PAL</v>
          </cell>
          <cell r="C2102">
            <v>672</v>
          </cell>
          <cell r="D2102">
            <v>1</v>
          </cell>
        </row>
        <row r="2103">
          <cell r="A2103">
            <v>422482</v>
          </cell>
          <cell r="B2103" t="str">
            <v>PAL</v>
          </cell>
          <cell r="C2103">
            <v>672</v>
          </cell>
          <cell r="D2103">
            <v>1</v>
          </cell>
        </row>
        <row r="2104">
          <cell r="A2104">
            <v>422499</v>
          </cell>
          <cell r="B2104" t="str">
            <v>PAL</v>
          </cell>
          <cell r="C2104">
            <v>672</v>
          </cell>
          <cell r="D2104">
            <v>1</v>
          </cell>
        </row>
        <row r="2105">
          <cell r="A2105">
            <v>422507</v>
          </cell>
          <cell r="B2105" t="str">
            <v>PAL</v>
          </cell>
          <cell r="C2105">
            <v>672</v>
          </cell>
          <cell r="D2105">
            <v>1</v>
          </cell>
        </row>
        <row r="2106">
          <cell r="A2106">
            <v>422514</v>
          </cell>
          <cell r="B2106" t="str">
            <v>PAL</v>
          </cell>
          <cell r="C2106">
            <v>600</v>
          </cell>
          <cell r="D2106">
            <v>1</v>
          </cell>
        </row>
        <row r="2107">
          <cell r="A2107">
            <v>422521</v>
          </cell>
          <cell r="B2107" t="str">
            <v>PAL</v>
          </cell>
          <cell r="C2107">
            <v>1200</v>
          </cell>
          <cell r="D2107">
            <v>1</v>
          </cell>
        </row>
        <row r="2108">
          <cell r="A2108">
            <v>422538</v>
          </cell>
          <cell r="B2108" t="str">
            <v>PAL</v>
          </cell>
          <cell r="C2108">
            <v>672</v>
          </cell>
          <cell r="D2108">
            <v>1</v>
          </cell>
        </row>
        <row r="2109">
          <cell r="A2109">
            <v>422545</v>
          </cell>
          <cell r="B2109" t="str">
            <v>PAL</v>
          </cell>
          <cell r="C2109">
            <v>672</v>
          </cell>
          <cell r="D2109">
            <v>1</v>
          </cell>
        </row>
        <row r="2110">
          <cell r="A2110">
            <v>422552</v>
          </cell>
          <cell r="B2110" t="str">
            <v>PAL</v>
          </cell>
          <cell r="C2110">
            <v>1344</v>
          </cell>
          <cell r="D2110">
            <v>1</v>
          </cell>
        </row>
        <row r="2111">
          <cell r="A2111">
            <v>422569</v>
          </cell>
          <cell r="B2111" t="str">
            <v>PAL</v>
          </cell>
          <cell r="C2111">
            <v>1344</v>
          </cell>
          <cell r="D2111">
            <v>1</v>
          </cell>
        </row>
        <row r="2112">
          <cell r="A2112">
            <v>422576</v>
          </cell>
          <cell r="B2112" t="str">
            <v>PAL</v>
          </cell>
          <cell r="C2112">
            <v>672</v>
          </cell>
          <cell r="D2112">
            <v>1</v>
          </cell>
        </row>
        <row r="2113">
          <cell r="A2113">
            <v>422583</v>
          </cell>
          <cell r="B2113" t="str">
            <v>PAL</v>
          </cell>
          <cell r="C2113">
            <v>672</v>
          </cell>
          <cell r="D2113">
            <v>1</v>
          </cell>
        </row>
        <row r="2114">
          <cell r="A2114">
            <v>422590</v>
          </cell>
          <cell r="B2114" t="str">
            <v>PAL</v>
          </cell>
          <cell r="C2114">
            <v>672</v>
          </cell>
          <cell r="D2114">
            <v>1</v>
          </cell>
        </row>
        <row r="2115">
          <cell r="A2115">
            <v>422608</v>
          </cell>
          <cell r="B2115" t="str">
            <v>PAL</v>
          </cell>
          <cell r="C2115">
            <v>672</v>
          </cell>
          <cell r="D2115">
            <v>1</v>
          </cell>
        </row>
        <row r="2116">
          <cell r="A2116">
            <v>422615</v>
          </cell>
          <cell r="B2116" t="str">
            <v>PAL</v>
          </cell>
          <cell r="C2116">
            <v>672</v>
          </cell>
          <cell r="D2116">
            <v>1</v>
          </cell>
        </row>
        <row r="2117">
          <cell r="A2117">
            <v>422622</v>
          </cell>
          <cell r="B2117" t="str">
            <v>PAL</v>
          </cell>
          <cell r="C2117">
            <v>1344</v>
          </cell>
          <cell r="D2117">
            <v>1</v>
          </cell>
        </row>
        <row r="2118">
          <cell r="A2118">
            <v>422639</v>
          </cell>
          <cell r="B2118" t="str">
            <v>PAL</v>
          </cell>
          <cell r="C2118">
            <v>672</v>
          </cell>
          <cell r="D2118">
            <v>1</v>
          </cell>
        </row>
        <row r="2119">
          <cell r="A2119">
            <v>422691</v>
          </cell>
          <cell r="B2119" t="str">
            <v>PAL</v>
          </cell>
          <cell r="C2119">
            <v>672</v>
          </cell>
          <cell r="D2119">
            <v>1</v>
          </cell>
        </row>
        <row r="2120">
          <cell r="A2120">
            <v>422723</v>
          </cell>
          <cell r="B2120" t="str">
            <v>PAL</v>
          </cell>
          <cell r="C2120">
            <v>672</v>
          </cell>
          <cell r="D2120">
            <v>1</v>
          </cell>
        </row>
        <row r="2121">
          <cell r="A2121">
            <v>422747</v>
          </cell>
          <cell r="B2121" t="str">
            <v>PAL</v>
          </cell>
          <cell r="C2121">
            <v>672</v>
          </cell>
          <cell r="D2121">
            <v>1</v>
          </cell>
        </row>
        <row r="2122">
          <cell r="A2122">
            <v>422754</v>
          </cell>
          <cell r="B2122" t="str">
            <v>PAL</v>
          </cell>
          <cell r="C2122">
            <v>672</v>
          </cell>
          <cell r="D2122">
            <v>1</v>
          </cell>
        </row>
        <row r="2123">
          <cell r="A2123">
            <v>422761</v>
          </cell>
          <cell r="B2123" t="str">
            <v>PAL</v>
          </cell>
          <cell r="C2123">
            <v>672</v>
          </cell>
          <cell r="D2123">
            <v>1</v>
          </cell>
        </row>
        <row r="2124">
          <cell r="A2124">
            <v>422792</v>
          </cell>
          <cell r="B2124" t="str">
            <v>PAL</v>
          </cell>
          <cell r="C2124">
            <v>672</v>
          </cell>
          <cell r="D2124">
            <v>1</v>
          </cell>
        </row>
        <row r="2125">
          <cell r="A2125">
            <v>422824</v>
          </cell>
          <cell r="B2125" t="str">
            <v>PAL</v>
          </cell>
          <cell r="C2125">
            <v>672</v>
          </cell>
          <cell r="D2125">
            <v>1</v>
          </cell>
        </row>
        <row r="2126">
          <cell r="A2126">
            <v>422831</v>
          </cell>
          <cell r="B2126" t="str">
            <v>PAL</v>
          </cell>
          <cell r="C2126">
            <v>672</v>
          </cell>
          <cell r="D2126">
            <v>1</v>
          </cell>
        </row>
        <row r="2127">
          <cell r="A2127">
            <v>422848</v>
          </cell>
          <cell r="B2127" t="str">
            <v>PAL</v>
          </cell>
          <cell r="C2127">
            <v>672</v>
          </cell>
          <cell r="D2127">
            <v>1</v>
          </cell>
        </row>
        <row r="2128">
          <cell r="A2128">
            <v>422855</v>
          </cell>
          <cell r="B2128" t="str">
            <v>PAL</v>
          </cell>
          <cell r="C2128">
            <v>672</v>
          </cell>
          <cell r="D2128">
            <v>1</v>
          </cell>
        </row>
        <row r="2129">
          <cell r="A2129">
            <v>422862</v>
          </cell>
          <cell r="B2129" t="str">
            <v>PAL</v>
          </cell>
          <cell r="C2129">
            <v>672</v>
          </cell>
          <cell r="D2129">
            <v>1</v>
          </cell>
        </row>
        <row r="2130">
          <cell r="A2130">
            <v>422879</v>
          </cell>
          <cell r="B2130" t="str">
            <v>PAL</v>
          </cell>
          <cell r="C2130">
            <v>672</v>
          </cell>
          <cell r="D2130">
            <v>1</v>
          </cell>
        </row>
        <row r="2131">
          <cell r="A2131">
            <v>422886</v>
          </cell>
          <cell r="B2131" t="str">
            <v>PAL</v>
          </cell>
          <cell r="C2131">
            <v>672</v>
          </cell>
          <cell r="D2131">
            <v>1</v>
          </cell>
        </row>
        <row r="2132">
          <cell r="A2132">
            <v>422893</v>
          </cell>
          <cell r="B2132" t="str">
            <v>PAL</v>
          </cell>
          <cell r="C2132">
            <v>672</v>
          </cell>
          <cell r="D2132">
            <v>1</v>
          </cell>
        </row>
        <row r="2133">
          <cell r="A2133">
            <v>422901</v>
          </cell>
          <cell r="B2133" t="str">
            <v>PAL</v>
          </cell>
          <cell r="C2133">
            <v>672</v>
          </cell>
          <cell r="D2133">
            <v>1</v>
          </cell>
        </row>
        <row r="2134">
          <cell r="A2134">
            <v>422925</v>
          </cell>
          <cell r="B2134" t="str">
            <v>PAL</v>
          </cell>
          <cell r="C2134">
            <v>672</v>
          </cell>
          <cell r="D2134">
            <v>1</v>
          </cell>
        </row>
        <row r="2135">
          <cell r="A2135">
            <v>422949</v>
          </cell>
          <cell r="B2135" t="str">
            <v>PAL</v>
          </cell>
          <cell r="C2135">
            <v>672</v>
          </cell>
          <cell r="D2135">
            <v>1</v>
          </cell>
        </row>
        <row r="2136">
          <cell r="A2136">
            <v>422956</v>
          </cell>
          <cell r="B2136" t="str">
            <v>PAL</v>
          </cell>
          <cell r="C2136">
            <v>672</v>
          </cell>
          <cell r="D2136">
            <v>1</v>
          </cell>
        </row>
        <row r="2137">
          <cell r="A2137">
            <v>422963</v>
          </cell>
          <cell r="B2137" t="str">
            <v>PAL</v>
          </cell>
          <cell r="C2137">
            <v>672</v>
          </cell>
          <cell r="D2137">
            <v>1</v>
          </cell>
        </row>
        <row r="2138">
          <cell r="A2138">
            <v>422970</v>
          </cell>
          <cell r="B2138" t="str">
            <v>PAL</v>
          </cell>
          <cell r="C2138">
            <v>672</v>
          </cell>
          <cell r="D2138">
            <v>1</v>
          </cell>
        </row>
        <row r="2139">
          <cell r="A2139">
            <v>422987</v>
          </cell>
          <cell r="B2139" t="str">
            <v>PAL</v>
          </cell>
          <cell r="C2139">
            <v>672</v>
          </cell>
          <cell r="D2139">
            <v>1</v>
          </cell>
        </row>
        <row r="2140">
          <cell r="A2140">
            <v>422994</v>
          </cell>
          <cell r="B2140" t="str">
            <v>PAL</v>
          </cell>
          <cell r="C2140">
            <v>672</v>
          </cell>
          <cell r="D2140">
            <v>1</v>
          </cell>
        </row>
        <row r="2141">
          <cell r="A2141">
            <v>423005</v>
          </cell>
          <cell r="B2141" t="str">
            <v>PAL</v>
          </cell>
          <cell r="C2141">
            <v>672</v>
          </cell>
          <cell r="D2141">
            <v>1</v>
          </cell>
        </row>
        <row r="2142">
          <cell r="A2142">
            <v>423029</v>
          </cell>
          <cell r="B2142" t="str">
            <v>PAL</v>
          </cell>
          <cell r="C2142">
            <v>672</v>
          </cell>
          <cell r="D2142">
            <v>1</v>
          </cell>
        </row>
        <row r="2143">
          <cell r="A2143">
            <v>423036</v>
          </cell>
          <cell r="B2143" t="str">
            <v>PAL</v>
          </cell>
          <cell r="C2143">
            <v>672</v>
          </cell>
          <cell r="D2143">
            <v>1</v>
          </cell>
        </row>
        <row r="2144">
          <cell r="A2144">
            <v>423043</v>
          </cell>
          <cell r="B2144" t="str">
            <v>PAL</v>
          </cell>
          <cell r="C2144">
            <v>672</v>
          </cell>
          <cell r="D2144">
            <v>1</v>
          </cell>
        </row>
        <row r="2145">
          <cell r="A2145">
            <v>423050</v>
          </cell>
          <cell r="B2145" t="str">
            <v>PAL</v>
          </cell>
          <cell r="C2145">
            <v>672</v>
          </cell>
          <cell r="D2145">
            <v>1</v>
          </cell>
        </row>
        <row r="2146">
          <cell r="A2146">
            <v>423067</v>
          </cell>
          <cell r="B2146" t="str">
            <v>PAL</v>
          </cell>
          <cell r="C2146">
            <v>672</v>
          </cell>
          <cell r="D2146">
            <v>1</v>
          </cell>
        </row>
        <row r="2147">
          <cell r="A2147">
            <v>423074</v>
          </cell>
          <cell r="B2147" t="str">
            <v>PAL</v>
          </cell>
          <cell r="C2147">
            <v>672</v>
          </cell>
          <cell r="D2147">
            <v>1</v>
          </cell>
        </row>
        <row r="2148">
          <cell r="A2148">
            <v>423081</v>
          </cell>
          <cell r="B2148" t="str">
            <v>PAL</v>
          </cell>
          <cell r="C2148">
            <v>672</v>
          </cell>
          <cell r="D2148">
            <v>1</v>
          </cell>
        </row>
        <row r="2149">
          <cell r="A2149">
            <v>423098</v>
          </cell>
          <cell r="B2149" t="str">
            <v>PAL</v>
          </cell>
          <cell r="C2149">
            <v>672</v>
          </cell>
          <cell r="D2149">
            <v>1</v>
          </cell>
        </row>
        <row r="2150">
          <cell r="A2150">
            <v>423120</v>
          </cell>
          <cell r="B2150" t="str">
            <v>PAL</v>
          </cell>
          <cell r="C2150">
            <v>300</v>
          </cell>
          <cell r="D2150">
            <v>1</v>
          </cell>
        </row>
        <row r="2151">
          <cell r="A2151">
            <v>423151</v>
          </cell>
          <cell r="B2151" t="str">
            <v>PAL</v>
          </cell>
          <cell r="C2151">
            <v>1344</v>
          </cell>
          <cell r="D2151">
            <v>1</v>
          </cell>
        </row>
        <row r="2152">
          <cell r="A2152">
            <v>423168</v>
          </cell>
          <cell r="B2152" t="str">
            <v>PAL</v>
          </cell>
          <cell r="C2152">
            <v>336</v>
          </cell>
          <cell r="D2152">
            <v>1</v>
          </cell>
        </row>
        <row r="2153">
          <cell r="A2153">
            <v>423175</v>
          </cell>
          <cell r="B2153" t="str">
            <v>PAL</v>
          </cell>
          <cell r="C2153">
            <v>672</v>
          </cell>
          <cell r="D2153">
            <v>1</v>
          </cell>
        </row>
        <row r="2154">
          <cell r="A2154">
            <v>423182</v>
          </cell>
          <cell r="B2154" t="str">
            <v>PAL</v>
          </cell>
          <cell r="C2154">
            <v>672</v>
          </cell>
          <cell r="D2154">
            <v>1</v>
          </cell>
        </row>
        <row r="2155">
          <cell r="A2155">
            <v>423214</v>
          </cell>
          <cell r="B2155" t="str">
            <v>PAL</v>
          </cell>
          <cell r="C2155">
            <v>600</v>
          </cell>
          <cell r="D2155">
            <v>1</v>
          </cell>
        </row>
        <row r="2156">
          <cell r="A2156">
            <v>423221</v>
          </cell>
          <cell r="B2156" t="str">
            <v>PAL</v>
          </cell>
          <cell r="C2156">
            <v>336</v>
          </cell>
          <cell r="D2156">
            <v>1</v>
          </cell>
        </row>
        <row r="2157">
          <cell r="A2157">
            <v>423238</v>
          </cell>
          <cell r="B2157" t="str">
            <v>PAL</v>
          </cell>
          <cell r="C2157">
            <v>672</v>
          </cell>
          <cell r="D2157">
            <v>1</v>
          </cell>
        </row>
        <row r="2158">
          <cell r="A2158">
            <v>423252</v>
          </cell>
          <cell r="B2158" t="str">
            <v>PAL</v>
          </cell>
          <cell r="C2158">
            <v>672</v>
          </cell>
          <cell r="D2158">
            <v>1</v>
          </cell>
        </row>
        <row r="2159">
          <cell r="A2159">
            <v>423269</v>
          </cell>
          <cell r="B2159" t="str">
            <v>PAL</v>
          </cell>
          <cell r="C2159">
            <v>672</v>
          </cell>
          <cell r="D2159">
            <v>1</v>
          </cell>
        </row>
        <row r="2160">
          <cell r="A2160">
            <v>423276</v>
          </cell>
          <cell r="B2160" t="str">
            <v>PAL</v>
          </cell>
          <cell r="C2160">
            <v>672</v>
          </cell>
          <cell r="D2160">
            <v>1</v>
          </cell>
        </row>
        <row r="2161">
          <cell r="A2161">
            <v>423290</v>
          </cell>
          <cell r="B2161" t="str">
            <v>PAL</v>
          </cell>
          <cell r="C2161">
            <v>600</v>
          </cell>
          <cell r="D2161">
            <v>1</v>
          </cell>
        </row>
        <row r="2162">
          <cell r="A2162">
            <v>423308</v>
          </cell>
          <cell r="B2162" t="str">
            <v>PAL</v>
          </cell>
          <cell r="C2162">
            <v>600</v>
          </cell>
          <cell r="D2162">
            <v>1</v>
          </cell>
        </row>
        <row r="2163">
          <cell r="A2163">
            <v>423322</v>
          </cell>
          <cell r="B2163" t="str">
            <v>PAL</v>
          </cell>
          <cell r="C2163">
            <v>600</v>
          </cell>
          <cell r="D2163">
            <v>1</v>
          </cell>
        </row>
        <row r="2164">
          <cell r="A2164">
            <v>423346</v>
          </cell>
          <cell r="B2164" t="str">
            <v>PAL</v>
          </cell>
          <cell r="C2164">
            <v>672</v>
          </cell>
          <cell r="D2164">
            <v>1</v>
          </cell>
        </row>
        <row r="2165">
          <cell r="A2165">
            <v>423353</v>
          </cell>
          <cell r="B2165" t="str">
            <v>PAL</v>
          </cell>
          <cell r="C2165">
            <v>672</v>
          </cell>
          <cell r="D2165">
            <v>1</v>
          </cell>
        </row>
        <row r="2166">
          <cell r="A2166">
            <v>423360</v>
          </cell>
          <cell r="B2166" t="str">
            <v>PAL</v>
          </cell>
          <cell r="C2166">
            <v>600</v>
          </cell>
          <cell r="D2166">
            <v>1</v>
          </cell>
        </row>
        <row r="2167">
          <cell r="A2167">
            <v>423377</v>
          </cell>
          <cell r="B2167" t="str">
            <v>PAL</v>
          </cell>
          <cell r="C2167">
            <v>672</v>
          </cell>
          <cell r="D2167">
            <v>1</v>
          </cell>
        </row>
        <row r="2168">
          <cell r="A2168">
            <v>423391</v>
          </cell>
          <cell r="B2168" t="str">
            <v>PAL</v>
          </cell>
          <cell r="C2168">
            <v>672</v>
          </cell>
          <cell r="D2168">
            <v>1</v>
          </cell>
        </row>
        <row r="2169">
          <cell r="A2169">
            <v>423423</v>
          </cell>
          <cell r="B2169" t="str">
            <v>PAL</v>
          </cell>
          <cell r="C2169">
            <v>672</v>
          </cell>
          <cell r="D2169">
            <v>1</v>
          </cell>
        </row>
        <row r="2170">
          <cell r="A2170">
            <v>423447</v>
          </cell>
          <cell r="B2170" t="str">
            <v>PAL</v>
          </cell>
          <cell r="C2170">
            <v>672</v>
          </cell>
          <cell r="D2170">
            <v>1</v>
          </cell>
        </row>
        <row r="2171">
          <cell r="A2171">
            <v>423454</v>
          </cell>
          <cell r="B2171" t="str">
            <v>PAL</v>
          </cell>
          <cell r="C2171">
            <v>600</v>
          </cell>
          <cell r="D2171">
            <v>1</v>
          </cell>
        </row>
        <row r="2172">
          <cell r="A2172">
            <v>423461</v>
          </cell>
          <cell r="B2172" t="str">
            <v>PAL</v>
          </cell>
          <cell r="C2172">
            <v>672</v>
          </cell>
          <cell r="D2172">
            <v>1</v>
          </cell>
        </row>
        <row r="2173">
          <cell r="A2173">
            <v>423478</v>
          </cell>
          <cell r="B2173" t="str">
            <v>PAL</v>
          </cell>
          <cell r="C2173">
            <v>600</v>
          </cell>
          <cell r="D2173">
            <v>1</v>
          </cell>
        </row>
        <row r="2174">
          <cell r="A2174">
            <v>423485</v>
          </cell>
          <cell r="B2174" t="str">
            <v>PAL</v>
          </cell>
          <cell r="C2174">
            <v>600</v>
          </cell>
          <cell r="D2174">
            <v>1</v>
          </cell>
        </row>
        <row r="2175">
          <cell r="A2175">
            <v>423492</v>
          </cell>
          <cell r="B2175" t="str">
            <v>PAL</v>
          </cell>
          <cell r="C2175">
            <v>600</v>
          </cell>
          <cell r="D2175">
            <v>1</v>
          </cell>
        </row>
        <row r="2176">
          <cell r="A2176">
            <v>423500</v>
          </cell>
          <cell r="B2176" t="str">
            <v>PAL</v>
          </cell>
          <cell r="C2176">
            <v>600</v>
          </cell>
          <cell r="D2176">
            <v>1</v>
          </cell>
        </row>
        <row r="2177">
          <cell r="A2177">
            <v>423524</v>
          </cell>
          <cell r="B2177" t="str">
            <v>PAL</v>
          </cell>
          <cell r="C2177">
            <v>600</v>
          </cell>
          <cell r="D2177">
            <v>1</v>
          </cell>
        </row>
        <row r="2178">
          <cell r="A2178">
            <v>423531</v>
          </cell>
          <cell r="B2178" t="str">
            <v>PAL</v>
          </cell>
          <cell r="C2178">
            <v>600</v>
          </cell>
          <cell r="D2178">
            <v>1</v>
          </cell>
        </row>
        <row r="2179">
          <cell r="A2179">
            <v>423548</v>
          </cell>
          <cell r="B2179" t="str">
            <v>PAL</v>
          </cell>
          <cell r="C2179">
            <v>600</v>
          </cell>
          <cell r="D2179">
            <v>1</v>
          </cell>
        </row>
        <row r="2180">
          <cell r="A2180">
            <v>423555</v>
          </cell>
          <cell r="B2180" t="str">
            <v>PAL</v>
          </cell>
          <cell r="C2180">
            <v>600</v>
          </cell>
          <cell r="D2180">
            <v>1</v>
          </cell>
        </row>
        <row r="2181">
          <cell r="A2181">
            <v>423562</v>
          </cell>
          <cell r="B2181" t="str">
            <v>PAL</v>
          </cell>
          <cell r="C2181">
            <v>600</v>
          </cell>
          <cell r="D2181">
            <v>1</v>
          </cell>
        </row>
        <row r="2182">
          <cell r="A2182">
            <v>423579</v>
          </cell>
          <cell r="B2182" t="str">
            <v>PAL</v>
          </cell>
          <cell r="C2182">
            <v>600</v>
          </cell>
          <cell r="D2182">
            <v>1</v>
          </cell>
        </row>
        <row r="2183">
          <cell r="A2183">
            <v>423586</v>
          </cell>
          <cell r="B2183" t="str">
            <v>PAL</v>
          </cell>
          <cell r="C2183">
            <v>600</v>
          </cell>
          <cell r="D2183">
            <v>1</v>
          </cell>
        </row>
        <row r="2184">
          <cell r="A2184">
            <v>423593</v>
          </cell>
          <cell r="B2184" t="str">
            <v>PAL</v>
          </cell>
          <cell r="C2184">
            <v>600</v>
          </cell>
          <cell r="D2184">
            <v>1</v>
          </cell>
        </row>
        <row r="2185">
          <cell r="A2185">
            <v>423601</v>
          </cell>
          <cell r="B2185" t="str">
            <v>PAL</v>
          </cell>
          <cell r="C2185">
            <v>600</v>
          </cell>
          <cell r="D2185">
            <v>1</v>
          </cell>
        </row>
        <row r="2186">
          <cell r="A2186">
            <v>423625</v>
          </cell>
          <cell r="B2186" t="str">
            <v>PAL</v>
          </cell>
          <cell r="C2186">
            <v>600</v>
          </cell>
          <cell r="D2186">
            <v>1</v>
          </cell>
        </row>
        <row r="2187">
          <cell r="A2187">
            <v>423632</v>
          </cell>
          <cell r="B2187" t="str">
            <v>PAL</v>
          </cell>
          <cell r="C2187">
            <v>672</v>
          </cell>
          <cell r="D2187">
            <v>1</v>
          </cell>
        </row>
        <row r="2188">
          <cell r="A2188">
            <v>423670</v>
          </cell>
          <cell r="B2188" t="str">
            <v>PAL</v>
          </cell>
          <cell r="C2188">
            <v>672</v>
          </cell>
          <cell r="D2188">
            <v>1</v>
          </cell>
        </row>
        <row r="2189">
          <cell r="A2189">
            <v>423687</v>
          </cell>
          <cell r="B2189" t="str">
            <v>PAL</v>
          </cell>
          <cell r="C2189">
            <v>600</v>
          </cell>
          <cell r="D2189">
            <v>1</v>
          </cell>
        </row>
        <row r="2190">
          <cell r="A2190">
            <v>423694</v>
          </cell>
          <cell r="B2190" t="str">
            <v>PAL</v>
          </cell>
          <cell r="C2190">
            <v>672</v>
          </cell>
          <cell r="D2190">
            <v>1</v>
          </cell>
        </row>
        <row r="2191">
          <cell r="A2191">
            <v>423702</v>
          </cell>
          <cell r="B2191" t="str">
            <v>PAL</v>
          </cell>
          <cell r="C2191">
            <v>672</v>
          </cell>
          <cell r="D2191">
            <v>1</v>
          </cell>
        </row>
        <row r="2192">
          <cell r="A2192">
            <v>423740</v>
          </cell>
          <cell r="B2192" t="str">
            <v>PAL</v>
          </cell>
          <cell r="C2192">
            <v>1344</v>
          </cell>
          <cell r="D2192">
            <v>1</v>
          </cell>
        </row>
        <row r="2193">
          <cell r="A2193">
            <v>423757</v>
          </cell>
          <cell r="B2193" t="str">
            <v>PAL</v>
          </cell>
          <cell r="C2193">
            <v>672</v>
          </cell>
          <cell r="D2193">
            <v>1</v>
          </cell>
        </row>
        <row r="2194">
          <cell r="A2194">
            <v>423764</v>
          </cell>
          <cell r="B2194" t="str">
            <v>PAL</v>
          </cell>
          <cell r="C2194">
            <v>672</v>
          </cell>
          <cell r="D2194">
            <v>1</v>
          </cell>
        </row>
        <row r="2195">
          <cell r="A2195">
            <v>423771</v>
          </cell>
          <cell r="B2195" t="str">
            <v>PAL</v>
          </cell>
          <cell r="C2195">
            <v>600</v>
          </cell>
          <cell r="D2195">
            <v>1</v>
          </cell>
        </row>
        <row r="2196">
          <cell r="A2196">
            <v>423788</v>
          </cell>
          <cell r="B2196" t="str">
            <v>PAL</v>
          </cell>
          <cell r="C2196">
            <v>300</v>
          </cell>
          <cell r="D2196">
            <v>1</v>
          </cell>
        </row>
        <row r="2197">
          <cell r="A2197">
            <v>423795</v>
          </cell>
          <cell r="B2197" t="str">
            <v>PAL</v>
          </cell>
          <cell r="C2197">
            <v>672</v>
          </cell>
          <cell r="D2197">
            <v>1</v>
          </cell>
        </row>
        <row r="2198">
          <cell r="A2198">
            <v>423803</v>
          </cell>
          <cell r="B2198" t="str">
            <v>PAL</v>
          </cell>
          <cell r="C2198">
            <v>672</v>
          </cell>
          <cell r="D2198">
            <v>1</v>
          </cell>
        </row>
        <row r="2199">
          <cell r="A2199">
            <v>423827</v>
          </cell>
          <cell r="B2199" t="str">
            <v>PAL</v>
          </cell>
          <cell r="C2199">
            <v>672</v>
          </cell>
          <cell r="D2199">
            <v>1</v>
          </cell>
        </row>
        <row r="2200">
          <cell r="A2200">
            <v>423865</v>
          </cell>
          <cell r="B2200" t="str">
            <v>PAL</v>
          </cell>
          <cell r="C2200">
            <v>672</v>
          </cell>
          <cell r="D2200">
            <v>1</v>
          </cell>
        </row>
        <row r="2201">
          <cell r="A2201">
            <v>423872</v>
          </cell>
          <cell r="B2201" t="str">
            <v>PAL</v>
          </cell>
          <cell r="C2201">
            <v>672</v>
          </cell>
          <cell r="D2201">
            <v>1</v>
          </cell>
        </row>
        <row r="2202">
          <cell r="A2202">
            <v>423966</v>
          </cell>
          <cell r="B2202" t="str">
            <v>PAL</v>
          </cell>
          <cell r="C2202">
            <v>600</v>
          </cell>
          <cell r="D2202">
            <v>1</v>
          </cell>
        </row>
        <row r="2203">
          <cell r="A2203">
            <v>423997</v>
          </cell>
          <cell r="B2203" t="str">
            <v>PAL</v>
          </cell>
          <cell r="C2203">
            <v>672</v>
          </cell>
          <cell r="D2203">
            <v>1</v>
          </cell>
        </row>
        <row r="2204">
          <cell r="A2204">
            <v>424008</v>
          </cell>
          <cell r="B2204" t="str">
            <v>PAL</v>
          </cell>
          <cell r="C2204">
            <v>600</v>
          </cell>
          <cell r="D2204">
            <v>1</v>
          </cell>
        </row>
        <row r="2205">
          <cell r="A2205">
            <v>424022</v>
          </cell>
          <cell r="B2205" t="str">
            <v>PAL</v>
          </cell>
          <cell r="C2205">
            <v>600</v>
          </cell>
          <cell r="D2205">
            <v>1</v>
          </cell>
        </row>
        <row r="2206">
          <cell r="A2206">
            <v>424039</v>
          </cell>
          <cell r="B2206" t="str">
            <v>PAL</v>
          </cell>
          <cell r="C2206">
            <v>600</v>
          </cell>
          <cell r="D2206">
            <v>1</v>
          </cell>
        </row>
        <row r="2207">
          <cell r="A2207">
            <v>424046</v>
          </cell>
          <cell r="B2207" t="str">
            <v>PAL</v>
          </cell>
          <cell r="C2207">
            <v>672</v>
          </cell>
          <cell r="D2207">
            <v>1</v>
          </cell>
        </row>
        <row r="2208">
          <cell r="A2208">
            <v>424053</v>
          </cell>
          <cell r="B2208" t="str">
            <v>PAL</v>
          </cell>
          <cell r="C2208">
            <v>600</v>
          </cell>
          <cell r="D2208">
            <v>1</v>
          </cell>
        </row>
        <row r="2209">
          <cell r="A2209">
            <v>424060</v>
          </cell>
          <cell r="B2209" t="str">
            <v>PAL</v>
          </cell>
          <cell r="C2209">
            <v>600</v>
          </cell>
          <cell r="D2209">
            <v>1</v>
          </cell>
        </row>
        <row r="2210">
          <cell r="A2210">
            <v>424077</v>
          </cell>
          <cell r="B2210" t="str">
            <v>PAL</v>
          </cell>
          <cell r="C2210">
            <v>600</v>
          </cell>
          <cell r="D2210">
            <v>1</v>
          </cell>
        </row>
        <row r="2211">
          <cell r="A2211">
            <v>424084</v>
          </cell>
          <cell r="B2211" t="str">
            <v>PAL</v>
          </cell>
          <cell r="C2211">
            <v>600</v>
          </cell>
          <cell r="D2211">
            <v>1</v>
          </cell>
        </row>
        <row r="2212">
          <cell r="A2212">
            <v>424091</v>
          </cell>
          <cell r="B2212" t="str">
            <v>PAL</v>
          </cell>
          <cell r="C2212">
            <v>600</v>
          </cell>
          <cell r="D2212">
            <v>1</v>
          </cell>
        </row>
        <row r="2213">
          <cell r="A2213">
            <v>424116</v>
          </cell>
          <cell r="B2213" t="str">
            <v>PAL</v>
          </cell>
          <cell r="C2213">
            <v>672</v>
          </cell>
          <cell r="D2213">
            <v>1</v>
          </cell>
        </row>
        <row r="2214">
          <cell r="A2214">
            <v>424123</v>
          </cell>
          <cell r="B2214" t="str">
            <v>PAL</v>
          </cell>
          <cell r="C2214">
            <v>672</v>
          </cell>
          <cell r="D2214">
            <v>1</v>
          </cell>
        </row>
        <row r="2215">
          <cell r="A2215">
            <v>424154</v>
          </cell>
          <cell r="B2215" t="str">
            <v>PAL</v>
          </cell>
          <cell r="C2215">
            <v>672</v>
          </cell>
          <cell r="D2215">
            <v>1</v>
          </cell>
        </row>
        <row r="2216">
          <cell r="A2216">
            <v>424161</v>
          </cell>
          <cell r="B2216" t="str">
            <v>PAL</v>
          </cell>
          <cell r="C2216">
            <v>672</v>
          </cell>
          <cell r="D2216">
            <v>1</v>
          </cell>
        </row>
        <row r="2217">
          <cell r="A2217">
            <v>424178</v>
          </cell>
          <cell r="B2217" t="str">
            <v>PAL</v>
          </cell>
          <cell r="C2217">
            <v>672</v>
          </cell>
          <cell r="D2217">
            <v>1</v>
          </cell>
        </row>
        <row r="2218">
          <cell r="A2218">
            <v>424200</v>
          </cell>
          <cell r="B2218" t="str">
            <v>PAL</v>
          </cell>
          <cell r="C2218">
            <v>672</v>
          </cell>
          <cell r="D2218">
            <v>1</v>
          </cell>
        </row>
        <row r="2219">
          <cell r="A2219">
            <v>424248</v>
          </cell>
          <cell r="B2219" t="str">
            <v>PAL</v>
          </cell>
          <cell r="C2219">
            <v>672</v>
          </cell>
          <cell r="D2219">
            <v>1</v>
          </cell>
        </row>
        <row r="2220">
          <cell r="A2220">
            <v>424262</v>
          </cell>
          <cell r="B2220" t="str">
            <v>PAL</v>
          </cell>
          <cell r="C2220">
            <v>360</v>
          </cell>
          <cell r="D2220">
            <v>1</v>
          </cell>
        </row>
        <row r="2221">
          <cell r="A2221">
            <v>424279</v>
          </cell>
          <cell r="B2221" t="str">
            <v>PAL</v>
          </cell>
          <cell r="C2221">
            <v>600</v>
          </cell>
          <cell r="D2221">
            <v>1</v>
          </cell>
        </row>
        <row r="2222">
          <cell r="A2222">
            <v>424286</v>
          </cell>
          <cell r="B2222" t="str">
            <v>PAL</v>
          </cell>
          <cell r="C2222">
            <v>672</v>
          </cell>
          <cell r="D2222">
            <v>1</v>
          </cell>
        </row>
        <row r="2223">
          <cell r="A2223">
            <v>424293</v>
          </cell>
          <cell r="B2223" t="str">
            <v>PAL</v>
          </cell>
          <cell r="C2223">
            <v>672</v>
          </cell>
          <cell r="D2223">
            <v>1</v>
          </cell>
        </row>
        <row r="2224">
          <cell r="A2224">
            <v>424301</v>
          </cell>
          <cell r="B2224" t="str">
            <v>PAL</v>
          </cell>
          <cell r="C2224">
            <v>672</v>
          </cell>
          <cell r="D2224">
            <v>1</v>
          </cell>
        </row>
        <row r="2225">
          <cell r="A2225">
            <v>424325</v>
          </cell>
          <cell r="B2225" t="str">
            <v>PAL</v>
          </cell>
          <cell r="C2225">
            <v>672</v>
          </cell>
          <cell r="D2225">
            <v>1</v>
          </cell>
        </row>
        <row r="2226">
          <cell r="A2226">
            <v>424332</v>
          </cell>
          <cell r="B2226" t="str">
            <v>PAL</v>
          </cell>
          <cell r="C2226">
            <v>672</v>
          </cell>
          <cell r="D2226">
            <v>1</v>
          </cell>
        </row>
        <row r="2227">
          <cell r="A2227">
            <v>424363</v>
          </cell>
          <cell r="B2227" t="str">
            <v>PAL</v>
          </cell>
          <cell r="C2227">
            <v>672</v>
          </cell>
          <cell r="D2227">
            <v>1</v>
          </cell>
        </row>
        <row r="2228">
          <cell r="A2228">
            <v>424370</v>
          </cell>
          <cell r="B2228" t="str">
            <v>PAL</v>
          </cell>
          <cell r="C2228">
            <v>672</v>
          </cell>
          <cell r="D2228">
            <v>1</v>
          </cell>
        </row>
        <row r="2229">
          <cell r="A2229">
            <v>424387</v>
          </cell>
          <cell r="B2229" t="str">
            <v>PAL</v>
          </cell>
          <cell r="C2229">
            <v>672</v>
          </cell>
          <cell r="D2229">
            <v>1</v>
          </cell>
        </row>
        <row r="2230">
          <cell r="A2230">
            <v>424394</v>
          </cell>
          <cell r="B2230" t="str">
            <v>PAL</v>
          </cell>
          <cell r="C2230">
            <v>672</v>
          </cell>
          <cell r="D2230">
            <v>1</v>
          </cell>
        </row>
        <row r="2231">
          <cell r="A2231">
            <v>424402</v>
          </cell>
          <cell r="B2231" t="str">
            <v>PAL</v>
          </cell>
          <cell r="C2231">
            <v>672</v>
          </cell>
          <cell r="D2231">
            <v>1</v>
          </cell>
        </row>
        <row r="2232">
          <cell r="A2232">
            <v>424433</v>
          </cell>
          <cell r="B2232" t="str">
            <v>PAL</v>
          </cell>
          <cell r="C2232">
            <v>672</v>
          </cell>
          <cell r="D2232">
            <v>1</v>
          </cell>
        </row>
        <row r="2233">
          <cell r="A2233">
            <v>424440</v>
          </cell>
          <cell r="B2233" t="str">
            <v>PAL</v>
          </cell>
          <cell r="C2233">
            <v>672</v>
          </cell>
          <cell r="D2233">
            <v>1</v>
          </cell>
        </row>
        <row r="2234">
          <cell r="A2234">
            <v>424457</v>
          </cell>
          <cell r="B2234" t="str">
            <v>PAL</v>
          </cell>
          <cell r="C2234">
            <v>672</v>
          </cell>
          <cell r="D2234">
            <v>1</v>
          </cell>
        </row>
        <row r="2235">
          <cell r="A2235">
            <v>424464</v>
          </cell>
          <cell r="B2235" t="str">
            <v>PAL</v>
          </cell>
          <cell r="C2235">
            <v>672</v>
          </cell>
          <cell r="D2235">
            <v>1</v>
          </cell>
        </row>
        <row r="2236">
          <cell r="A2236">
            <v>424471</v>
          </cell>
          <cell r="B2236" t="str">
            <v>PAL</v>
          </cell>
          <cell r="C2236">
            <v>672</v>
          </cell>
          <cell r="D2236">
            <v>1</v>
          </cell>
        </row>
        <row r="2237">
          <cell r="A2237">
            <v>424488</v>
          </cell>
          <cell r="B2237" t="str">
            <v>PAL</v>
          </cell>
          <cell r="C2237">
            <v>672</v>
          </cell>
          <cell r="D2237">
            <v>1</v>
          </cell>
        </row>
        <row r="2238">
          <cell r="A2238">
            <v>424495</v>
          </cell>
          <cell r="B2238" t="str">
            <v>PAL</v>
          </cell>
          <cell r="C2238">
            <v>672</v>
          </cell>
          <cell r="D2238">
            <v>1</v>
          </cell>
        </row>
        <row r="2239">
          <cell r="A2239">
            <v>424534</v>
          </cell>
          <cell r="B2239" t="str">
            <v>PAL</v>
          </cell>
          <cell r="C2239">
            <v>672</v>
          </cell>
          <cell r="D2239">
            <v>1</v>
          </cell>
        </row>
        <row r="2240">
          <cell r="A2240">
            <v>424541</v>
          </cell>
          <cell r="B2240" t="str">
            <v>PAL</v>
          </cell>
          <cell r="C2240">
            <v>672</v>
          </cell>
          <cell r="D2240">
            <v>1</v>
          </cell>
        </row>
        <row r="2241">
          <cell r="A2241">
            <v>424565</v>
          </cell>
          <cell r="B2241" t="str">
            <v>PAL</v>
          </cell>
          <cell r="C2241">
            <v>672</v>
          </cell>
          <cell r="D2241">
            <v>1</v>
          </cell>
        </row>
        <row r="2242">
          <cell r="A2242">
            <v>424572</v>
          </cell>
          <cell r="B2242" t="str">
            <v>PAL</v>
          </cell>
          <cell r="C2242">
            <v>672</v>
          </cell>
          <cell r="D2242">
            <v>1</v>
          </cell>
        </row>
        <row r="2243">
          <cell r="A2243">
            <v>424589</v>
          </cell>
          <cell r="B2243" t="str">
            <v>PAL</v>
          </cell>
          <cell r="C2243">
            <v>600</v>
          </cell>
          <cell r="D2243">
            <v>1</v>
          </cell>
        </row>
        <row r="2244">
          <cell r="A2244">
            <v>424596</v>
          </cell>
          <cell r="B2244" t="str">
            <v>PAL</v>
          </cell>
          <cell r="C2244">
            <v>600</v>
          </cell>
          <cell r="D2244">
            <v>1</v>
          </cell>
        </row>
        <row r="2245">
          <cell r="A2245">
            <v>424604</v>
          </cell>
          <cell r="B2245" t="str">
            <v>PAL</v>
          </cell>
          <cell r="C2245">
            <v>600</v>
          </cell>
          <cell r="D2245">
            <v>1</v>
          </cell>
        </row>
        <row r="2246">
          <cell r="A2246">
            <v>424628</v>
          </cell>
          <cell r="B2246" t="str">
            <v>PAL</v>
          </cell>
          <cell r="C2246">
            <v>600</v>
          </cell>
          <cell r="D2246">
            <v>1</v>
          </cell>
        </row>
        <row r="2247">
          <cell r="A2247">
            <v>424635</v>
          </cell>
          <cell r="B2247" t="str">
            <v>PAL</v>
          </cell>
          <cell r="C2247">
            <v>600</v>
          </cell>
          <cell r="D2247">
            <v>1</v>
          </cell>
        </row>
        <row r="2248">
          <cell r="A2248">
            <v>424642</v>
          </cell>
          <cell r="B2248" t="str">
            <v>PAL</v>
          </cell>
          <cell r="C2248">
            <v>600</v>
          </cell>
          <cell r="D2248">
            <v>1</v>
          </cell>
        </row>
        <row r="2249">
          <cell r="A2249">
            <v>424659</v>
          </cell>
          <cell r="B2249" t="str">
            <v>PAL</v>
          </cell>
          <cell r="C2249">
            <v>600</v>
          </cell>
          <cell r="D2249">
            <v>1</v>
          </cell>
        </row>
        <row r="2250">
          <cell r="A2250">
            <v>424666</v>
          </cell>
          <cell r="B2250" t="str">
            <v>PAL</v>
          </cell>
          <cell r="C2250">
            <v>600</v>
          </cell>
          <cell r="D2250">
            <v>1</v>
          </cell>
        </row>
        <row r="2251">
          <cell r="A2251">
            <v>424673</v>
          </cell>
          <cell r="B2251" t="str">
            <v>PAL</v>
          </cell>
          <cell r="C2251">
            <v>600</v>
          </cell>
          <cell r="D2251">
            <v>1</v>
          </cell>
        </row>
        <row r="2252">
          <cell r="A2252">
            <v>424680</v>
          </cell>
          <cell r="B2252" t="str">
            <v>PAL</v>
          </cell>
          <cell r="C2252">
            <v>600</v>
          </cell>
          <cell r="D2252">
            <v>1</v>
          </cell>
        </row>
        <row r="2253">
          <cell r="A2253">
            <v>424697</v>
          </cell>
          <cell r="B2253" t="str">
            <v>PAL</v>
          </cell>
          <cell r="C2253">
            <v>600</v>
          </cell>
          <cell r="D2253">
            <v>1</v>
          </cell>
        </row>
        <row r="2254">
          <cell r="A2254">
            <v>424705</v>
          </cell>
          <cell r="B2254" t="str">
            <v>PAL</v>
          </cell>
          <cell r="C2254">
            <v>600</v>
          </cell>
          <cell r="D2254">
            <v>1</v>
          </cell>
        </row>
        <row r="2255">
          <cell r="A2255">
            <v>424729</v>
          </cell>
          <cell r="B2255" t="str">
            <v>PAL</v>
          </cell>
          <cell r="C2255">
            <v>672</v>
          </cell>
          <cell r="D2255">
            <v>1</v>
          </cell>
        </row>
        <row r="2256">
          <cell r="A2256">
            <v>424743</v>
          </cell>
          <cell r="B2256" t="str">
            <v>PAL</v>
          </cell>
          <cell r="C2256">
            <v>672</v>
          </cell>
          <cell r="D2256">
            <v>1</v>
          </cell>
        </row>
        <row r="2257">
          <cell r="A2257">
            <v>424750</v>
          </cell>
          <cell r="B2257" t="str">
            <v>PAL</v>
          </cell>
          <cell r="C2257">
            <v>1344</v>
          </cell>
          <cell r="D2257">
            <v>1</v>
          </cell>
        </row>
        <row r="2258">
          <cell r="A2258">
            <v>424767</v>
          </cell>
          <cell r="B2258" t="str">
            <v>PAL</v>
          </cell>
          <cell r="C2258">
            <v>672</v>
          </cell>
          <cell r="D2258">
            <v>1</v>
          </cell>
        </row>
        <row r="2259">
          <cell r="A2259">
            <v>424798</v>
          </cell>
          <cell r="B2259" t="str">
            <v>PAL</v>
          </cell>
          <cell r="C2259">
            <v>672</v>
          </cell>
          <cell r="D2259">
            <v>1</v>
          </cell>
        </row>
        <row r="2260">
          <cell r="A2260">
            <v>424820</v>
          </cell>
          <cell r="B2260" t="str">
            <v>PAL</v>
          </cell>
          <cell r="C2260">
            <v>672</v>
          </cell>
          <cell r="D2260">
            <v>1</v>
          </cell>
        </row>
        <row r="2261">
          <cell r="A2261">
            <v>424837</v>
          </cell>
          <cell r="B2261" t="str">
            <v>PAL</v>
          </cell>
          <cell r="C2261">
            <v>672</v>
          </cell>
          <cell r="D2261">
            <v>1</v>
          </cell>
        </row>
        <row r="2262">
          <cell r="A2262">
            <v>424851</v>
          </cell>
          <cell r="B2262" t="str">
            <v>PAL</v>
          </cell>
          <cell r="C2262">
            <v>672</v>
          </cell>
          <cell r="D2262">
            <v>1</v>
          </cell>
        </row>
        <row r="2263">
          <cell r="A2263">
            <v>424875</v>
          </cell>
          <cell r="B2263" t="str">
            <v>PAL</v>
          </cell>
          <cell r="C2263">
            <v>672</v>
          </cell>
          <cell r="D2263">
            <v>1</v>
          </cell>
        </row>
        <row r="2264">
          <cell r="A2264">
            <v>424907</v>
          </cell>
          <cell r="B2264" t="str">
            <v>PAL</v>
          </cell>
          <cell r="C2264">
            <v>600</v>
          </cell>
          <cell r="D2264">
            <v>1</v>
          </cell>
        </row>
        <row r="2265">
          <cell r="A2265">
            <v>424921</v>
          </cell>
          <cell r="B2265" t="str">
            <v>PAL</v>
          </cell>
          <cell r="C2265">
            <v>600</v>
          </cell>
          <cell r="D2265">
            <v>1</v>
          </cell>
        </row>
        <row r="2266">
          <cell r="A2266">
            <v>424938</v>
          </cell>
          <cell r="B2266" t="str">
            <v>PAL</v>
          </cell>
          <cell r="C2266">
            <v>672</v>
          </cell>
          <cell r="D2266">
            <v>1</v>
          </cell>
        </row>
        <row r="2267">
          <cell r="A2267">
            <v>424990</v>
          </cell>
          <cell r="B2267" t="str">
            <v>PAL</v>
          </cell>
          <cell r="C2267">
            <v>600</v>
          </cell>
          <cell r="D2267">
            <v>1</v>
          </cell>
        </row>
        <row r="2268">
          <cell r="A2268">
            <v>425001</v>
          </cell>
          <cell r="B2268" t="str">
            <v>PAL</v>
          </cell>
          <cell r="C2268">
            <v>600</v>
          </cell>
          <cell r="D2268">
            <v>1</v>
          </cell>
        </row>
        <row r="2269">
          <cell r="A2269">
            <v>425025</v>
          </cell>
          <cell r="B2269" t="str">
            <v>PAL</v>
          </cell>
          <cell r="C2269">
            <v>600</v>
          </cell>
          <cell r="D2269">
            <v>1</v>
          </cell>
        </row>
        <row r="2270">
          <cell r="A2270">
            <v>425032</v>
          </cell>
          <cell r="B2270" t="str">
            <v>PAL</v>
          </cell>
          <cell r="C2270">
            <v>672</v>
          </cell>
          <cell r="D2270">
            <v>1</v>
          </cell>
        </row>
        <row r="2271">
          <cell r="A2271">
            <v>425053</v>
          </cell>
          <cell r="B2271" t="str">
            <v>PAL</v>
          </cell>
          <cell r="C2271">
            <v>672</v>
          </cell>
          <cell r="D2271">
            <v>1</v>
          </cell>
        </row>
        <row r="2272">
          <cell r="A2272">
            <v>425087</v>
          </cell>
          <cell r="B2272" t="str">
            <v>PAL</v>
          </cell>
          <cell r="C2272">
            <v>672</v>
          </cell>
          <cell r="D2272">
            <v>1</v>
          </cell>
        </row>
        <row r="2273">
          <cell r="A2273">
            <v>425094</v>
          </cell>
          <cell r="B2273" t="str">
            <v>PAL</v>
          </cell>
          <cell r="C2273">
            <v>672</v>
          </cell>
          <cell r="D2273">
            <v>1</v>
          </cell>
        </row>
        <row r="2274">
          <cell r="A2274">
            <v>425126</v>
          </cell>
          <cell r="B2274" t="str">
            <v>PAL</v>
          </cell>
          <cell r="C2274">
            <v>672</v>
          </cell>
          <cell r="D2274">
            <v>1</v>
          </cell>
        </row>
        <row r="2275">
          <cell r="A2275">
            <v>425140</v>
          </cell>
          <cell r="B2275" t="str">
            <v>PAL</v>
          </cell>
          <cell r="C2275">
            <v>672</v>
          </cell>
          <cell r="D2275">
            <v>1</v>
          </cell>
        </row>
        <row r="2276">
          <cell r="A2276">
            <v>425195</v>
          </cell>
          <cell r="B2276" t="str">
            <v>PAL</v>
          </cell>
          <cell r="C2276">
            <v>672</v>
          </cell>
          <cell r="D2276">
            <v>1</v>
          </cell>
        </row>
        <row r="2277">
          <cell r="A2277">
            <v>425203</v>
          </cell>
          <cell r="B2277" t="str">
            <v>PAL</v>
          </cell>
          <cell r="C2277">
            <v>672</v>
          </cell>
          <cell r="D2277">
            <v>1</v>
          </cell>
        </row>
        <row r="2278">
          <cell r="A2278">
            <v>425234</v>
          </cell>
          <cell r="B2278" t="str">
            <v>PAL</v>
          </cell>
          <cell r="C2278">
            <v>672</v>
          </cell>
          <cell r="D2278">
            <v>1</v>
          </cell>
        </row>
        <row r="2279">
          <cell r="A2279">
            <v>425241</v>
          </cell>
          <cell r="B2279" t="str">
            <v>PAL</v>
          </cell>
          <cell r="C2279">
            <v>672</v>
          </cell>
          <cell r="D2279">
            <v>1</v>
          </cell>
        </row>
        <row r="2280">
          <cell r="A2280">
            <v>425258</v>
          </cell>
          <cell r="B2280" t="str">
            <v>PAL</v>
          </cell>
          <cell r="C2280">
            <v>672</v>
          </cell>
          <cell r="D2280">
            <v>1</v>
          </cell>
        </row>
        <row r="2281">
          <cell r="A2281">
            <v>425265</v>
          </cell>
          <cell r="B2281" t="str">
            <v>PAL</v>
          </cell>
          <cell r="C2281">
            <v>672</v>
          </cell>
          <cell r="D2281">
            <v>1</v>
          </cell>
        </row>
        <row r="2282">
          <cell r="A2282">
            <v>425289</v>
          </cell>
          <cell r="B2282" t="str">
            <v>PAL</v>
          </cell>
          <cell r="C2282">
            <v>672</v>
          </cell>
          <cell r="D2282">
            <v>1</v>
          </cell>
        </row>
        <row r="2283">
          <cell r="A2283">
            <v>425304</v>
          </cell>
          <cell r="B2283" t="str">
            <v>PAL</v>
          </cell>
          <cell r="C2283">
            <v>672</v>
          </cell>
          <cell r="D2283">
            <v>1</v>
          </cell>
        </row>
        <row r="2284">
          <cell r="A2284">
            <v>425311</v>
          </cell>
          <cell r="B2284" t="str">
            <v>PAL</v>
          </cell>
          <cell r="C2284">
            <v>672</v>
          </cell>
          <cell r="D2284">
            <v>1</v>
          </cell>
        </row>
        <row r="2285">
          <cell r="A2285">
            <v>425342</v>
          </cell>
          <cell r="B2285" t="str">
            <v>PAL</v>
          </cell>
          <cell r="C2285">
            <v>672</v>
          </cell>
          <cell r="D2285">
            <v>1</v>
          </cell>
        </row>
        <row r="2286">
          <cell r="A2286">
            <v>425359</v>
          </cell>
          <cell r="B2286" t="str">
            <v>PAL</v>
          </cell>
          <cell r="C2286">
            <v>672</v>
          </cell>
          <cell r="D2286">
            <v>1</v>
          </cell>
        </row>
        <row r="2287">
          <cell r="A2287">
            <v>425373</v>
          </cell>
          <cell r="B2287" t="str">
            <v>PAL</v>
          </cell>
          <cell r="C2287">
            <v>1344</v>
          </cell>
          <cell r="D2287">
            <v>1</v>
          </cell>
        </row>
        <row r="2288">
          <cell r="A2288">
            <v>425397</v>
          </cell>
          <cell r="B2288" t="str">
            <v>PAL</v>
          </cell>
          <cell r="C2288">
            <v>672</v>
          </cell>
          <cell r="D2288">
            <v>1</v>
          </cell>
        </row>
        <row r="2289">
          <cell r="A2289">
            <v>425405</v>
          </cell>
          <cell r="B2289" t="str">
            <v>PAL</v>
          </cell>
          <cell r="C2289">
            <v>600</v>
          </cell>
          <cell r="D2289">
            <v>1</v>
          </cell>
        </row>
        <row r="2290">
          <cell r="A2290">
            <v>425450</v>
          </cell>
          <cell r="B2290" t="str">
            <v>PAL</v>
          </cell>
          <cell r="C2290">
            <v>672</v>
          </cell>
          <cell r="D2290">
            <v>1</v>
          </cell>
        </row>
        <row r="2291">
          <cell r="A2291">
            <v>425467</v>
          </cell>
          <cell r="B2291" t="str">
            <v>PAL</v>
          </cell>
          <cell r="C2291">
            <v>672</v>
          </cell>
          <cell r="D2291">
            <v>1</v>
          </cell>
        </row>
        <row r="2292">
          <cell r="A2292">
            <v>425607</v>
          </cell>
          <cell r="B2292" t="str">
            <v>PAL</v>
          </cell>
          <cell r="C2292">
            <v>672</v>
          </cell>
          <cell r="D2292">
            <v>1</v>
          </cell>
        </row>
        <row r="2293">
          <cell r="A2293">
            <v>425621</v>
          </cell>
          <cell r="B2293" t="str">
            <v>PAL</v>
          </cell>
          <cell r="C2293">
            <v>672</v>
          </cell>
          <cell r="D2293">
            <v>1</v>
          </cell>
        </row>
        <row r="2294">
          <cell r="A2294">
            <v>425638</v>
          </cell>
          <cell r="B2294" t="str">
            <v>PAL</v>
          </cell>
          <cell r="C2294">
            <v>600</v>
          </cell>
          <cell r="D2294">
            <v>1</v>
          </cell>
        </row>
        <row r="2295">
          <cell r="A2295">
            <v>425652</v>
          </cell>
          <cell r="B2295" t="str">
            <v>PAL</v>
          </cell>
          <cell r="C2295">
            <v>672</v>
          </cell>
          <cell r="D2295">
            <v>1</v>
          </cell>
        </row>
        <row r="2296">
          <cell r="A2296">
            <v>425669</v>
          </cell>
          <cell r="B2296" t="str">
            <v>PAL</v>
          </cell>
          <cell r="C2296">
            <v>672</v>
          </cell>
          <cell r="D2296">
            <v>1</v>
          </cell>
        </row>
        <row r="2297">
          <cell r="A2297">
            <v>425683</v>
          </cell>
          <cell r="B2297" t="str">
            <v>PAL</v>
          </cell>
          <cell r="C2297">
            <v>672</v>
          </cell>
          <cell r="D2297">
            <v>1</v>
          </cell>
        </row>
        <row r="2298">
          <cell r="A2298">
            <v>425690</v>
          </cell>
          <cell r="B2298" t="str">
            <v>PAL</v>
          </cell>
          <cell r="C2298">
            <v>672</v>
          </cell>
          <cell r="D2298">
            <v>1</v>
          </cell>
        </row>
        <row r="2299">
          <cell r="A2299">
            <v>425708</v>
          </cell>
          <cell r="B2299" t="str">
            <v>PAL</v>
          </cell>
          <cell r="C2299">
            <v>600</v>
          </cell>
          <cell r="D2299">
            <v>1</v>
          </cell>
        </row>
        <row r="2300">
          <cell r="A2300">
            <v>425715</v>
          </cell>
          <cell r="B2300" t="str">
            <v>PAL</v>
          </cell>
          <cell r="C2300">
            <v>672</v>
          </cell>
          <cell r="D2300">
            <v>1</v>
          </cell>
        </row>
        <row r="2301">
          <cell r="A2301">
            <v>425722</v>
          </cell>
          <cell r="B2301" t="str">
            <v>PAL</v>
          </cell>
          <cell r="C2301">
            <v>672</v>
          </cell>
          <cell r="D2301">
            <v>1</v>
          </cell>
        </row>
        <row r="2302">
          <cell r="A2302">
            <v>425739</v>
          </cell>
          <cell r="B2302" t="str">
            <v>PAL</v>
          </cell>
          <cell r="C2302">
            <v>672</v>
          </cell>
          <cell r="D2302">
            <v>1</v>
          </cell>
        </row>
        <row r="2303">
          <cell r="A2303">
            <v>425746</v>
          </cell>
          <cell r="B2303" t="str">
            <v>PAL</v>
          </cell>
          <cell r="C2303">
            <v>672</v>
          </cell>
          <cell r="D2303">
            <v>1</v>
          </cell>
        </row>
        <row r="2304">
          <cell r="A2304">
            <v>425777</v>
          </cell>
          <cell r="B2304" t="str">
            <v>PAL</v>
          </cell>
          <cell r="C2304">
            <v>672</v>
          </cell>
          <cell r="D2304">
            <v>1</v>
          </cell>
        </row>
        <row r="2305">
          <cell r="A2305">
            <v>425791</v>
          </cell>
          <cell r="B2305" t="str">
            <v>PAL</v>
          </cell>
          <cell r="C2305">
            <v>672</v>
          </cell>
          <cell r="D2305">
            <v>1</v>
          </cell>
        </row>
        <row r="2306">
          <cell r="A2306">
            <v>425809</v>
          </cell>
          <cell r="B2306" t="str">
            <v>PAL</v>
          </cell>
          <cell r="C2306">
            <v>672</v>
          </cell>
          <cell r="D2306">
            <v>1</v>
          </cell>
        </row>
        <row r="2307">
          <cell r="A2307">
            <v>425823</v>
          </cell>
          <cell r="B2307" t="str">
            <v>PAL</v>
          </cell>
          <cell r="C2307">
            <v>600</v>
          </cell>
          <cell r="D2307">
            <v>1</v>
          </cell>
        </row>
        <row r="2308">
          <cell r="A2308">
            <v>425830</v>
          </cell>
          <cell r="B2308" t="str">
            <v>PAL</v>
          </cell>
          <cell r="C2308">
            <v>672</v>
          </cell>
          <cell r="D2308">
            <v>1</v>
          </cell>
        </row>
        <row r="2309">
          <cell r="A2309">
            <v>425847</v>
          </cell>
          <cell r="B2309" t="str">
            <v>PAL</v>
          </cell>
          <cell r="C2309">
            <v>672</v>
          </cell>
          <cell r="D2309">
            <v>1</v>
          </cell>
        </row>
        <row r="2310">
          <cell r="A2310">
            <v>425931</v>
          </cell>
          <cell r="B2310" t="str">
            <v>PAL</v>
          </cell>
          <cell r="C2310">
            <v>20</v>
          </cell>
          <cell r="D2310">
            <v>1</v>
          </cell>
        </row>
        <row r="2311">
          <cell r="A2311">
            <v>425948</v>
          </cell>
          <cell r="B2311" t="str">
            <v>PAL</v>
          </cell>
          <cell r="C2311">
            <v>336</v>
          </cell>
          <cell r="D2311">
            <v>1</v>
          </cell>
        </row>
        <row r="2312">
          <cell r="A2312">
            <v>425955</v>
          </cell>
          <cell r="B2312" t="str">
            <v>PAL</v>
          </cell>
          <cell r="C2312">
            <v>600</v>
          </cell>
          <cell r="D2312">
            <v>1</v>
          </cell>
        </row>
        <row r="2313">
          <cell r="A2313">
            <v>425962</v>
          </cell>
          <cell r="B2313" t="str">
            <v>PAL</v>
          </cell>
          <cell r="C2313">
            <v>672</v>
          </cell>
          <cell r="D2313">
            <v>1</v>
          </cell>
        </row>
        <row r="2314">
          <cell r="A2314">
            <v>425979</v>
          </cell>
          <cell r="B2314" t="str">
            <v>PAL</v>
          </cell>
          <cell r="C2314">
            <v>672</v>
          </cell>
          <cell r="D2314">
            <v>1</v>
          </cell>
        </row>
        <row r="2315">
          <cell r="A2315">
            <v>425986</v>
          </cell>
          <cell r="B2315" t="str">
            <v>PAL</v>
          </cell>
          <cell r="C2315">
            <v>672</v>
          </cell>
          <cell r="D2315">
            <v>1</v>
          </cell>
        </row>
        <row r="2316">
          <cell r="A2316">
            <v>425993</v>
          </cell>
          <cell r="B2316" t="str">
            <v>PAL</v>
          </cell>
          <cell r="C2316">
            <v>672</v>
          </cell>
          <cell r="D2316">
            <v>1</v>
          </cell>
        </row>
        <row r="2317">
          <cell r="A2317">
            <v>426004</v>
          </cell>
          <cell r="B2317" t="str">
            <v>PAL</v>
          </cell>
          <cell r="C2317">
            <v>600</v>
          </cell>
          <cell r="D2317">
            <v>1</v>
          </cell>
        </row>
        <row r="2318">
          <cell r="A2318">
            <v>426150</v>
          </cell>
          <cell r="B2318" t="str">
            <v>PAL</v>
          </cell>
          <cell r="C2318">
            <v>672</v>
          </cell>
          <cell r="D2318">
            <v>1</v>
          </cell>
        </row>
        <row r="2319">
          <cell r="A2319">
            <v>426307</v>
          </cell>
          <cell r="B2319" t="str">
            <v>PAL</v>
          </cell>
          <cell r="C2319">
            <v>672</v>
          </cell>
          <cell r="D2319">
            <v>1</v>
          </cell>
        </row>
        <row r="2320">
          <cell r="A2320">
            <v>426321</v>
          </cell>
          <cell r="B2320" t="str">
            <v>PAL</v>
          </cell>
          <cell r="C2320">
            <v>672</v>
          </cell>
          <cell r="D2320">
            <v>1</v>
          </cell>
        </row>
        <row r="2321">
          <cell r="A2321">
            <v>426352</v>
          </cell>
          <cell r="B2321" t="str">
            <v>PAL</v>
          </cell>
          <cell r="C2321">
            <v>180</v>
          </cell>
          <cell r="D2321">
            <v>1</v>
          </cell>
        </row>
        <row r="2322">
          <cell r="A2322">
            <v>426376</v>
          </cell>
          <cell r="B2322" t="str">
            <v>PAL</v>
          </cell>
          <cell r="C2322">
            <v>672</v>
          </cell>
          <cell r="D2322">
            <v>1</v>
          </cell>
        </row>
        <row r="2323">
          <cell r="A2323">
            <v>426390</v>
          </cell>
          <cell r="B2323" t="str">
            <v>PAL</v>
          </cell>
          <cell r="C2323">
            <v>672</v>
          </cell>
          <cell r="D2323">
            <v>1</v>
          </cell>
        </row>
        <row r="2324">
          <cell r="A2324">
            <v>426408</v>
          </cell>
          <cell r="B2324" t="str">
            <v>PAL</v>
          </cell>
          <cell r="C2324">
            <v>672</v>
          </cell>
          <cell r="D2324">
            <v>1</v>
          </cell>
        </row>
        <row r="2325">
          <cell r="A2325">
            <v>426422</v>
          </cell>
          <cell r="B2325" t="str">
            <v>PAL</v>
          </cell>
          <cell r="C2325">
            <v>600</v>
          </cell>
          <cell r="D2325">
            <v>1</v>
          </cell>
        </row>
        <row r="2326">
          <cell r="A2326">
            <v>426446</v>
          </cell>
          <cell r="B2326" t="str">
            <v>PAL</v>
          </cell>
          <cell r="C2326">
            <v>672</v>
          </cell>
          <cell r="D2326">
            <v>1</v>
          </cell>
        </row>
        <row r="2327">
          <cell r="A2327">
            <v>426453</v>
          </cell>
          <cell r="B2327" t="str">
            <v>PAL</v>
          </cell>
          <cell r="C2327">
            <v>672</v>
          </cell>
          <cell r="D2327">
            <v>1</v>
          </cell>
        </row>
        <row r="2328">
          <cell r="A2328">
            <v>426477</v>
          </cell>
          <cell r="B2328" t="str">
            <v>PAL</v>
          </cell>
          <cell r="C2328">
            <v>672</v>
          </cell>
          <cell r="D2328">
            <v>1</v>
          </cell>
        </row>
        <row r="2329">
          <cell r="A2329">
            <v>426484</v>
          </cell>
          <cell r="B2329" t="str">
            <v>PAL</v>
          </cell>
          <cell r="C2329">
            <v>672</v>
          </cell>
          <cell r="D2329">
            <v>1</v>
          </cell>
        </row>
        <row r="2330">
          <cell r="A2330">
            <v>426523</v>
          </cell>
          <cell r="B2330" t="str">
            <v>PAL</v>
          </cell>
          <cell r="C2330">
            <v>672</v>
          </cell>
          <cell r="D2330">
            <v>1</v>
          </cell>
        </row>
        <row r="2331">
          <cell r="A2331">
            <v>426530</v>
          </cell>
          <cell r="B2331" t="str">
            <v>PAL</v>
          </cell>
          <cell r="C2331">
            <v>672</v>
          </cell>
          <cell r="D2331">
            <v>1</v>
          </cell>
        </row>
        <row r="2332">
          <cell r="A2332">
            <v>426547</v>
          </cell>
          <cell r="B2332" t="str">
            <v>PAL</v>
          </cell>
          <cell r="C2332">
            <v>672</v>
          </cell>
          <cell r="D2332">
            <v>1</v>
          </cell>
        </row>
        <row r="2333">
          <cell r="A2333">
            <v>426554</v>
          </cell>
          <cell r="B2333" t="str">
            <v>PAL</v>
          </cell>
          <cell r="C2333">
            <v>672</v>
          </cell>
          <cell r="D2333">
            <v>1</v>
          </cell>
        </row>
        <row r="2334">
          <cell r="A2334">
            <v>426561</v>
          </cell>
          <cell r="B2334" t="str">
            <v>PAL</v>
          </cell>
          <cell r="C2334">
            <v>672</v>
          </cell>
          <cell r="D2334">
            <v>1</v>
          </cell>
        </row>
        <row r="2335">
          <cell r="A2335">
            <v>426578</v>
          </cell>
          <cell r="B2335" t="str">
            <v>PAL</v>
          </cell>
          <cell r="C2335">
            <v>672</v>
          </cell>
          <cell r="D2335">
            <v>1</v>
          </cell>
        </row>
        <row r="2336">
          <cell r="A2336">
            <v>426585</v>
          </cell>
          <cell r="B2336" t="str">
            <v>PAL</v>
          </cell>
          <cell r="C2336">
            <v>672</v>
          </cell>
          <cell r="D2336">
            <v>1</v>
          </cell>
        </row>
        <row r="2337">
          <cell r="A2337">
            <v>426592</v>
          </cell>
          <cell r="B2337" t="str">
            <v>PAL</v>
          </cell>
          <cell r="C2337">
            <v>672</v>
          </cell>
          <cell r="D2337">
            <v>1</v>
          </cell>
        </row>
        <row r="2338">
          <cell r="A2338">
            <v>426600</v>
          </cell>
          <cell r="B2338" t="str">
            <v>PAL</v>
          </cell>
          <cell r="C2338">
            <v>672</v>
          </cell>
          <cell r="D2338">
            <v>1</v>
          </cell>
        </row>
        <row r="2339">
          <cell r="A2339">
            <v>426624</v>
          </cell>
          <cell r="B2339" t="str">
            <v>PAL</v>
          </cell>
          <cell r="C2339">
            <v>672</v>
          </cell>
          <cell r="D2339">
            <v>1</v>
          </cell>
        </row>
        <row r="2340">
          <cell r="A2340">
            <v>426631</v>
          </cell>
          <cell r="B2340" t="str">
            <v>PAL</v>
          </cell>
          <cell r="C2340">
            <v>672</v>
          </cell>
          <cell r="D2340">
            <v>1</v>
          </cell>
        </row>
        <row r="2341">
          <cell r="A2341">
            <v>426648</v>
          </cell>
          <cell r="B2341" t="str">
            <v>PAL</v>
          </cell>
          <cell r="C2341">
            <v>672</v>
          </cell>
          <cell r="D2341">
            <v>1</v>
          </cell>
        </row>
        <row r="2342">
          <cell r="A2342">
            <v>426655</v>
          </cell>
          <cell r="B2342" t="str">
            <v>PAL</v>
          </cell>
          <cell r="C2342">
            <v>672</v>
          </cell>
          <cell r="D2342">
            <v>1</v>
          </cell>
        </row>
        <row r="2343">
          <cell r="A2343">
            <v>426662</v>
          </cell>
          <cell r="B2343" t="str">
            <v>PAL</v>
          </cell>
          <cell r="C2343">
            <v>672</v>
          </cell>
          <cell r="D2343">
            <v>1</v>
          </cell>
        </row>
        <row r="2344">
          <cell r="A2344">
            <v>426679</v>
          </cell>
          <cell r="B2344" t="str">
            <v>PAL</v>
          </cell>
          <cell r="C2344">
            <v>672</v>
          </cell>
          <cell r="D2344">
            <v>1</v>
          </cell>
        </row>
        <row r="2345">
          <cell r="A2345">
            <v>426686</v>
          </cell>
          <cell r="B2345" t="str">
            <v>PAL</v>
          </cell>
          <cell r="C2345">
            <v>672</v>
          </cell>
          <cell r="D2345">
            <v>1</v>
          </cell>
        </row>
        <row r="2346">
          <cell r="A2346">
            <v>426693</v>
          </cell>
          <cell r="B2346" t="str">
            <v>PAL</v>
          </cell>
          <cell r="C2346">
            <v>672</v>
          </cell>
          <cell r="D2346">
            <v>1</v>
          </cell>
        </row>
        <row r="2347">
          <cell r="A2347">
            <v>426701</v>
          </cell>
          <cell r="B2347" t="str">
            <v>PAL</v>
          </cell>
          <cell r="C2347">
            <v>672</v>
          </cell>
          <cell r="D2347">
            <v>1</v>
          </cell>
        </row>
        <row r="2348">
          <cell r="A2348">
            <v>426718</v>
          </cell>
          <cell r="B2348" t="str">
            <v>PAL</v>
          </cell>
          <cell r="C2348">
            <v>672</v>
          </cell>
          <cell r="D2348">
            <v>1</v>
          </cell>
        </row>
        <row r="2349">
          <cell r="A2349">
            <v>426725</v>
          </cell>
          <cell r="B2349" t="str">
            <v>PAL</v>
          </cell>
          <cell r="C2349">
            <v>672</v>
          </cell>
          <cell r="D2349">
            <v>1</v>
          </cell>
        </row>
        <row r="2350">
          <cell r="A2350">
            <v>426732</v>
          </cell>
          <cell r="B2350" t="str">
            <v>PAL</v>
          </cell>
          <cell r="C2350">
            <v>672</v>
          </cell>
          <cell r="D2350">
            <v>1</v>
          </cell>
        </row>
        <row r="2351">
          <cell r="A2351">
            <v>426749</v>
          </cell>
          <cell r="B2351" t="str">
            <v>PAL</v>
          </cell>
          <cell r="C2351">
            <v>672</v>
          </cell>
          <cell r="D2351">
            <v>1</v>
          </cell>
        </row>
        <row r="2352">
          <cell r="A2352">
            <v>426756</v>
          </cell>
          <cell r="B2352" t="str">
            <v>PAL</v>
          </cell>
          <cell r="C2352">
            <v>672</v>
          </cell>
          <cell r="D2352">
            <v>1</v>
          </cell>
        </row>
        <row r="2353">
          <cell r="A2353">
            <v>426787</v>
          </cell>
          <cell r="B2353" t="str">
            <v>PAL</v>
          </cell>
          <cell r="C2353">
            <v>1344</v>
          </cell>
          <cell r="D2353">
            <v>1</v>
          </cell>
        </row>
        <row r="2354">
          <cell r="A2354">
            <v>426794</v>
          </cell>
          <cell r="B2354" t="str">
            <v>PAL</v>
          </cell>
          <cell r="C2354">
            <v>336</v>
          </cell>
          <cell r="D2354">
            <v>1</v>
          </cell>
        </row>
        <row r="2355">
          <cell r="A2355">
            <v>426802</v>
          </cell>
          <cell r="B2355" t="str">
            <v>PAL</v>
          </cell>
          <cell r="C2355">
            <v>1344</v>
          </cell>
          <cell r="D2355">
            <v>1</v>
          </cell>
        </row>
        <row r="2356">
          <cell r="A2356">
            <v>426819</v>
          </cell>
          <cell r="B2356" t="str">
            <v>PAL</v>
          </cell>
          <cell r="C2356">
            <v>336</v>
          </cell>
          <cell r="D2356">
            <v>1</v>
          </cell>
        </row>
        <row r="2357">
          <cell r="A2357">
            <v>426826</v>
          </cell>
          <cell r="B2357" t="str">
            <v>PAL</v>
          </cell>
          <cell r="C2357">
            <v>1344</v>
          </cell>
          <cell r="D2357">
            <v>1</v>
          </cell>
        </row>
        <row r="2358">
          <cell r="A2358">
            <v>426833</v>
          </cell>
          <cell r="B2358" t="str">
            <v>PAL</v>
          </cell>
          <cell r="C2358">
            <v>336</v>
          </cell>
          <cell r="D2358">
            <v>1</v>
          </cell>
        </row>
        <row r="2359">
          <cell r="A2359">
            <v>426840</v>
          </cell>
          <cell r="B2359" t="str">
            <v>PAL</v>
          </cell>
          <cell r="C2359">
            <v>168</v>
          </cell>
          <cell r="D2359">
            <v>1</v>
          </cell>
        </row>
        <row r="2360">
          <cell r="A2360">
            <v>426846</v>
          </cell>
          <cell r="B2360" t="str">
            <v>PAL</v>
          </cell>
          <cell r="C2360">
            <v>600</v>
          </cell>
          <cell r="D2360">
            <v>1</v>
          </cell>
        </row>
        <row r="2361">
          <cell r="A2361">
            <v>426871</v>
          </cell>
          <cell r="B2361" t="str">
            <v>PAL</v>
          </cell>
          <cell r="C2361">
            <v>600</v>
          </cell>
          <cell r="D2361">
            <v>1</v>
          </cell>
        </row>
        <row r="2362">
          <cell r="A2362">
            <v>426895</v>
          </cell>
          <cell r="B2362" t="str">
            <v>PAL</v>
          </cell>
          <cell r="C2362">
            <v>672</v>
          </cell>
          <cell r="D2362">
            <v>1</v>
          </cell>
        </row>
        <row r="2363">
          <cell r="A2363">
            <v>426927</v>
          </cell>
          <cell r="B2363" t="str">
            <v>PAL</v>
          </cell>
          <cell r="C2363">
            <v>672</v>
          </cell>
          <cell r="D2363">
            <v>1</v>
          </cell>
        </row>
        <row r="2364">
          <cell r="A2364">
            <v>426934</v>
          </cell>
          <cell r="B2364" t="str">
            <v>PAL</v>
          </cell>
          <cell r="C2364">
            <v>672</v>
          </cell>
          <cell r="D2364">
            <v>1</v>
          </cell>
        </row>
        <row r="2365">
          <cell r="A2365">
            <v>426941</v>
          </cell>
          <cell r="B2365" t="str">
            <v>PAL</v>
          </cell>
          <cell r="C2365">
            <v>672</v>
          </cell>
          <cell r="D2365">
            <v>1</v>
          </cell>
        </row>
        <row r="2366">
          <cell r="A2366">
            <v>426958</v>
          </cell>
          <cell r="B2366" t="str">
            <v>PAL</v>
          </cell>
          <cell r="C2366">
            <v>672</v>
          </cell>
          <cell r="D2366">
            <v>1</v>
          </cell>
        </row>
        <row r="2367">
          <cell r="A2367">
            <v>426965</v>
          </cell>
          <cell r="B2367" t="str">
            <v>PAL</v>
          </cell>
          <cell r="C2367">
            <v>672</v>
          </cell>
          <cell r="D2367">
            <v>1</v>
          </cell>
        </row>
        <row r="2368">
          <cell r="A2368">
            <v>426972</v>
          </cell>
          <cell r="B2368" t="str">
            <v>PAL</v>
          </cell>
          <cell r="C2368">
            <v>672</v>
          </cell>
          <cell r="D2368">
            <v>1</v>
          </cell>
        </row>
        <row r="2369">
          <cell r="A2369">
            <v>426989</v>
          </cell>
          <cell r="B2369" t="str">
            <v>PAL</v>
          </cell>
          <cell r="C2369">
            <v>672</v>
          </cell>
          <cell r="D2369">
            <v>1</v>
          </cell>
        </row>
        <row r="2370">
          <cell r="A2370">
            <v>426996</v>
          </cell>
          <cell r="B2370" t="str">
            <v>PAL</v>
          </cell>
          <cell r="C2370">
            <v>672</v>
          </cell>
          <cell r="D2370">
            <v>1</v>
          </cell>
        </row>
        <row r="2371">
          <cell r="A2371">
            <v>427014</v>
          </cell>
          <cell r="B2371" t="str">
            <v>PAL</v>
          </cell>
          <cell r="C2371">
            <v>672</v>
          </cell>
          <cell r="D2371">
            <v>1</v>
          </cell>
        </row>
        <row r="2372">
          <cell r="A2372">
            <v>427021</v>
          </cell>
          <cell r="B2372" t="str">
            <v>PAL</v>
          </cell>
          <cell r="C2372">
            <v>336</v>
          </cell>
          <cell r="D2372">
            <v>1</v>
          </cell>
        </row>
        <row r="2373">
          <cell r="A2373">
            <v>427038</v>
          </cell>
          <cell r="B2373" t="str">
            <v>PAL</v>
          </cell>
          <cell r="C2373">
            <v>672</v>
          </cell>
          <cell r="D2373">
            <v>1</v>
          </cell>
        </row>
        <row r="2374">
          <cell r="A2374">
            <v>427045</v>
          </cell>
          <cell r="B2374" t="str">
            <v>PAL</v>
          </cell>
          <cell r="C2374">
            <v>672</v>
          </cell>
          <cell r="D2374">
            <v>1</v>
          </cell>
        </row>
        <row r="2375">
          <cell r="A2375">
            <v>427052</v>
          </cell>
          <cell r="B2375" t="str">
            <v>PAL</v>
          </cell>
          <cell r="C2375">
            <v>672</v>
          </cell>
          <cell r="D2375">
            <v>1</v>
          </cell>
        </row>
        <row r="2376">
          <cell r="A2376">
            <v>427069</v>
          </cell>
          <cell r="B2376" t="str">
            <v>PAL</v>
          </cell>
          <cell r="C2376">
            <v>672</v>
          </cell>
          <cell r="D2376">
            <v>1</v>
          </cell>
        </row>
        <row r="2377">
          <cell r="A2377">
            <v>427090</v>
          </cell>
          <cell r="B2377" t="str">
            <v>PAL</v>
          </cell>
          <cell r="C2377">
            <v>672</v>
          </cell>
          <cell r="D2377">
            <v>1</v>
          </cell>
        </row>
        <row r="2378">
          <cell r="A2378">
            <v>427108</v>
          </cell>
          <cell r="B2378" t="str">
            <v>PAL</v>
          </cell>
          <cell r="C2378">
            <v>672</v>
          </cell>
          <cell r="D2378">
            <v>1</v>
          </cell>
        </row>
        <row r="2379">
          <cell r="A2379">
            <v>427122</v>
          </cell>
          <cell r="B2379" t="str">
            <v>PAL</v>
          </cell>
          <cell r="C2379">
            <v>600</v>
          </cell>
          <cell r="D2379">
            <v>1</v>
          </cell>
        </row>
        <row r="2380">
          <cell r="A2380">
            <v>427146</v>
          </cell>
          <cell r="B2380" t="str">
            <v>PAL</v>
          </cell>
          <cell r="C2380">
            <v>672</v>
          </cell>
          <cell r="D2380">
            <v>1</v>
          </cell>
        </row>
        <row r="2381">
          <cell r="A2381">
            <v>427177</v>
          </cell>
          <cell r="B2381" t="str">
            <v>PAL</v>
          </cell>
          <cell r="C2381">
            <v>600</v>
          </cell>
          <cell r="D2381">
            <v>1</v>
          </cell>
        </row>
        <row r="2382">
          <cell r="A2382">
            <v>427184</v>
          </cell>
          <cell r="B2382" t="str">
            <v>PAL</v>
          </cell>
          <cell r="C2382">
            <v>672</v>
          </cell>
          <cell r="D2382">
            <v>1</v>
          </cell>
        </row>
        <row r="2383">
          <cell r="A2383">
            <v>427191</v>
          </cell>
          <cell r="B2383" t="str">
            <v>PAL</v>
          </cell>
          <cell r="C2383">
            <v>672</v>
          </cell>
          <cell r="D2383">
            <v>1</v>
          </cell>
        </row>
        <row r="2384">
          <cell r="A2384">
            <v>427209</v>
          </cell>
          <cell r="B2384" t="str">
            <v>PAL</v>
          </cell>
          <cell r="C2384">
            <v>672</v>
          </cell>
          <cell r="D2384">
            <v>1</v>
          </cell>
        </row>
        <row r="2385">
          <cell r="A2385">
            <v>427223</v>
          </cell>
          <cell r="B2385" t="str">
            <v>PAL</v>
          </cell>
          <cell r="C2385">
            <v>672</v>
          </cell>
          <cell r="D2385">
            <v>1</v>
          </cell>
        </row>
        <row r="2386">
          <cell r="A2386">
            <v>427230</v>
          </cell>
          <cell r="B2386" t="str">
            <v>PAL</v>
          </cell>
          <cell r="C2386">
            <v>672</v>
          </cell>
          <cell r="D2386">
            <v>1</v>
          </cell>
        </row>
        <row r="2387">
          <cell r="A2387">
            <v>427247</v>
          </cell>
          <cell r="B2387" t="str">
            <v>PAL</v>
          </cell>
          <cell r="C2387">
            <v>672</v>
          </cell>
          <cell r="D2387">
            <v>1</v>
          </cell>
        </row>
        <row r="2388">
          <cell r="A2388">
            <v>427254</v>
          </cell>
          <cell r="B2388" t="str">
            <v>PAL</v>
          </cell>
          <cell r="C2388">
            <v>672</v>
          </cell>
          <cell r="D2388">
            <v>1</v>
          </cell>
        </row>
        <row r="2389">
          <cell r="A2389">
            <v>427285</v>
          </cell>
          <cell r="B2389" t="str">
            <v>PAL</v>
          </cell>
          <cell r="C2389">
            <v>600</v>
          </cell>
          <cell r="D2389">
            <v>1</v>
          </cell>
        </row>
        <row r="2390">
          <cell r="A2390">
            <v>427300</v>
          </cell>
          <cell r="B2390" t="str">
            <v>PAL</v>
          </cell>
          <cell r="C2390">
            <v>672</v>
          </cell>
          <cell r="D2390">
            <v>1</v>
          </cell>
        </row>
        <row r="2391">
          <cell r="A2391">
            <v>427324</v>
          </cell>
          <cell r="B2391" t="str">
            <v>PAL</v>
          </cell>
          <cell r="C2391">
            <v>672</v>
          </cell>
          <cell r="D2391">
            <v>1</v>
          </cell>
        </row>
        <row r="2392">
          <cell r="A2392">
            <v>427348</v>
          </cell>
          <cell r="B2392" t="str">
            <v>PAL</v>
          </cell>
          <cell r="C2392">
            <v>672</v>
          </cell>
          <cell r="D2392">
            <v>1</v>
          </cell>
        </row>
        <row r="2393">
          <cell r="A2393">
            <v>427355</v>
          </cell>
          <cell r="B2393" t="str">
            <v>PAL</v>
          </cell>
          <cell r="C2393">
            <v>672</v>
          </cell>
          <cell r="D2393">
            <v>1</v>
          </cell>
        </row>
        <row r="2394">
          <cell r="A2394">
            <v>427362</v>
          </cell>
          <cell r="B2394" t="str">
            <v>PAL</v>
          </cell>
          <cell r="C2394">
            <v>672</v>
          </cell>
          <cell r="D2394">
            <v>1</v>
          </cell>
        </row>
        <row r="2395">
          <cell r="A2395">
            <v>427379</v>
          </cell>
          <cell r="B2395" t="str">
            <v>PAL</v>
          </cell>
          <cell r="C2395">
            <v>672</v>
          </cell>
          <cell r="D2395">
            <v>1</v>
          </cell>
        </row>
        <row r="2396">
          <cell r="A2396">
            <v>427386</v>
          </cell>
          <cell r="B2396" t="str">
            <v>PAL</v>
          </cell>
          <cell r="C2396">
            <v>672</v>
          </cell>
          <cell r="D2396">
            <v>1</v>
          </cell>
        </row>
        <row r="2397">
          <cell r="A2397">
            <v>427401</v>
          </cell>
          <cell r="B2397" t="str">
            <v>PAL</v>
          </cell>
          <cell r="C2397">
            <v>672</v>
          </cell>
          <cell r="D2397">
            <v>1</v>
          </cell>
        </row>
        <row r="2398">
          <cell r="A2398">
            <v>427425</v>
          </cell>
          <cell r="B2398" t="str">
            <v>PAL</v>
          </cell>
          <cell r="C2398">
            <v>672</v>
          </cell>
          <cell r="D2398">
            <v>1</v>
          </cell>
        </row>
        <row r="2399">
          <cell r="A2399">
            <v>427432</v>
          </cell>
          <cell r="B2399" t="str">
            <v>PAL</v>
          </cell>
          <cell r="C2399">
            <v>672</v>
          </cell>
          <cell r="D2399">
            <v>1</v>
          </cell>
        </row>
        <row r="2400">
          <cell r="A2400">
            <v>427456</v>
          </cell>
          <cell r="B2400" t="str">
            <v>PAL</v>
          </cell>
          <cell r="C2400">
            <v>672</v>
          </cell>
          <cell r="D2400">
            <v>1</v>
          </cell>
        </row>
        <row r="2401">
          <cell r="A2401">
            <v>427463</v>
          </cell>
          <cell r="B2401" t="str">
            <v>PAL</v>
          </cell>
          <cell r="C2401">
            <v>672</v>
          </cell>
          <cell r="D2401">
            <v>1</v>
          </cell>
        </row>
        <row r="2402">
          <cell r="A2402">
            <v>427470</v>
          </cell>
          <cell r="B2402" t="str">
            <v>PAL</v>
          </cell>
          <cell r="C2402">
            <v>672</v>
          </cell>
          <cell r="D2402">
            <v>1</v>
          </cell>
        </row>
        <row r="2403">
          <cell r="A2403">
            <v>427487</v>
          </cell>
          <cell r="B2403" t="str">
            <v>PAL</v>
          </cell>
          <cell r="C2403">
            <v>672</v>
          </cell>
          <cell r="D2403">
            <v>1</v>
          </cell>
        </row>
        <row r="2404">
          <cell r="A2404">
            <v>427494</v>
          </cell>
          <cell r="B2404" t="str">
            <v>PAL</v>
          </cell>
          <cell r="C2404">
            <v>672</v>
          </cell>
          <cell r="D2404">
            <v>1</v>
          </cell>
        </row>
        <row r="2405">
          <cell r="A2405">
            <v>427502</v>
          </cell>
          <cell r="B2405" t="str">
            <v>PAL</v>
          </cell>
          <cell r="C2405">
            <v>600</v>
          </cell>
          <cell r="D2405">
            <v>1</v>
          </cell>
        </row>
        <row r="2406">
          <cell r="A2406">
            <v>427519</v>
          </cell>
          <cell r="B2406" t="str">
            <v>PAL</v>
          </cell>
          <cell r="C2406">
            <v>600</v>
          </cell>
          <cell r="D2406">
            <v>1</v>
          </cell>
        </row>
        <row r="2407">
          <cell r="A2407">
            <v>427526</v>
          </cell>
          <cell r="B2407" t="str">
            <v>PAL</v>
          </cell>
          <cell r="C2407">
            <v>672</v>
          </cell>
          <cell r="D2407">
            <v>1</v>
          </cell>
        </row>
        <row r="2408">
          <cell r="A2408">
            <v>427533</v>
          </cell>
          <cell r="B2408" t="str">
            <v>PAL</v>
          </cell>
          <cell r="C2408">
            <v>672</v>
          </cell>
          <cell r="D2408">
            <v>1</v>
          </cell>
        </row>
        <row r="2409">
          <cell r="A2409">
            <v>427540</v>
          </cell>
          <cell r="B2409" t="str">
            <v>PAL</v>
          </cell>
          <cell r="C2409">
            <v>672</v>
          </cell>
          <cell r="D2409">
            <v>1</v>
          </cell>
        </row>
        <row r="2410">
          <cell r="A2410">
            <v>427557</v>
          </cell>
          <cell r="B2410" t="str">
            <v>PAL</v>
          </cell>
          <cell r="C2410">
            <v>672</v>
          </cell>
          <cell r="D2410">
            <v>1</v>
          </cell>
        </row>
        <row r="2411">
          <cell r="A2411">
            <v>427564</v>
          </cell>
          <cell r="B2411" t="str">
            <v>PAL</v>
          </cell>
          <cell r="C2411">
            <v>672</v>
          </cell>
          <cell r="D2411">
            <v>1</v>
          </cell>
        </row>
        <row r="2412">
          <cell r="A2412">
            <v>427571</v>
          </cell>
          <cell r="B2412" t="str">
            <v>PAL</v>
          </cell>
          <cell r="C2412">
            <v>672</v>
          </cell>
          <cell r="D2412">
            <v>1</v>
          </cell>
        </row>
        <row r="2413">
          <cell r="A2413">
            <v>427588</v>
          </cell>
          <cell r="B2413" t="str">
            <v>PAL</v>
          </cell>
          <cell r="C2413">
            <v>672</v>
          </cell>
          <cell r="D2413">
            <v>1</v>
          </cell>
        </row>
        <row r="2414">
          <cell r="A2414">
            <v>427595</v>
          </cell>
          <cell r="B2414" t="str">
            <v>PAL</v>
          </cell>
          <cell r="C2414">
            <v>672</v>
          </cell>
          <cell r="D2414">
            <v>1</v>
          </cell>
        </row>
        <row r="2415">
          <cell r="A2415">
            <v>427603</v>
          </cell>
          <cell r="B2415" t="str">
            <v>PAL</v>
          </cell>
          <cell r="C2415">
            <v>672</v>
          </cell>
          <cell r="D2415">
            <v>1</v>
          </cell>
        </row>
        <row r="2416">
          <cell r="A2416">
            <v>427634</v>
          </cell>
          <cell r="B2416" t="str">
            <v>PAL</v>
          </cell>
          <cell r="C2416">
            <v>672</v>
          </cell>
          <cell r="D2416">
            <v>1</v>
          </cell>
        </row>
        <row r="2417">
          <cell r="A2417">
            <v>427641</v>
          </cell>
          <cell r="B2417" t="str">
            <v>PAL</v>
          </cell>
          <cell r="C2417">
            <v>672</v>
          </cell>
          <cell r="D2417">
            <v>1</v>
          </cell>
        </row>
        <row r="2418">
          <cell r="A2418">
            <v>427658</v>
          </cell>
          <cell r="B2418" t="str">
            <v>PAL</v>
          </cell>
          <cell r="C2418">
            <v>672</v>
          </cell>
          <cell r="D2418">
            <v>1</v>
          </cell>
        </row>
        <row r="2419">
          <cell r="A2419">
            <v>427665</v>
          </cell>
          <cell r="B2419" t="str">
            <v>PAL</v>
          </cell>
          <cell r="C2419">
            <v>672</v>
          </cell>
          <cell r="D2419">
            <v>1</v>
          </cell>
        </row>
        <row r="2420">
          <cell r="A2420">
            <v>427672</v>
          </cell>
          <cell r="B2420" t="str">
            <v>PAL</v>
          </cell>
          <cell r="C2420">
            <v>672</v>
          </cell>
          <cell r="D2420">
            <v>1</v>
          </cell>
        </row>
        <row r="2421">
          <cell r="A2421">
            <v>427735</v>
          </cell>
          <cell r="B2421" t="str">
            <v>PAL</v>
          </cell>
          <cell r="C2421">
            <v>672</v>
          </cell>
          <cell r="D2421">
            <v>1</v>
          </cell>
        </row>
        <row r="2422">
          <cell r="A2422">
            <v>427742</v>
          </cell>
          <cell r="B2422" t="str">
            <v>PAL</v>
          </cell>
          <cell r="C2422">
            <v>672</v>
          </cell>
          <cell r="D2422">
            <v>1</v>
          </cell>
        </row>
        <row r="2423">
          <cell r="A2423">
            <v>427766</v>
          </cell>
          <cell r="B2423" t="str">
            <v>PAL</v>
          </cell>
          <cell r="C2423">
            <v>672</v>
          </cell>
          <cell r="D2423">
            <v>1</v>
          </cell>
        </row>
        <row r="2424">
          <cell r="A2424">
            <v>427805</v>
          </cell>
          <cell r="B2424" t="str">
            <v>PAL</v>
          </cell>
          <cell r="C2424">
            <v>672</v>
          </cell>
          <cell r="D2424">
            <v>1</v>
          </cell>
        </row>
        <row r="2425">
          <cell r="A2425">
            <v>427829</v>
          </cell>
          <cell r="B2425" t="str">
            <v>PAL</v>
          </cell>
          <cell r="C2425">
            <v>600</v>
          </cell>
          <cell r="D2425">
            <v>1</v>
          </cell>
        </row>
        <row r="2426">
          <cell r="A2426">
            <v>427836</v>
          </cell>
          <cell r="B2426" t="str">
            <v>PAL</v>
          </cell>
          <cell r="C2426">
            <v>672</v>
          </cell>
          <cell r="D2426">
            <v>1</v>
          </cell>
        </row>
        <row r="2427">
          <cell r="A2427">
            <v>427843</v>
          </cell>
          <cell r="B2427" t="str">
            <v>PAL</v>
          </cell>
          <cell r="C2427">
            <v>672</v>
          </cell>
          <cell r="D2427">
            <v>1</v>
          </cell>
        </row>
        <row r="2428">
          <cell r="A2428">
            <v>427850</v>
          </cell>
          <cell r="B2428" t="str">
            <v>PAL</v>
          </cell>
          <cell r="C2428">
            <v>672</v>
          </cell>
          <cell r="D2428">
            <v>1</v>
          </cell>
        </row>
        <row r="2429">
          <cell r="A2429">
            <v>427867</v>
          </cell>
          <cell r="B2429" t="str">
            <v>PAL</v>
          </cell>
          <cell r="C2429">
            <v>672</v>
          </cell>
          <cell r="D2429">
            <v>1</v>
          </cell>
        </row>
        <row r="2430">
          <cell r="A2430">
            <v>427874</v>
          </cell>
          <cell r="B2430" t="str">
            <v>PAL</v>
          </cell>
          <cell r="C2430">
            <v>672</v>
          </cell>
          <cell r="D2430">
            <v>1</v>
          </cell>
        </row>
        <row r="2431">
          <cell r="A2431">
            <v>427881</v>
          </cell>
          <cell r="B2431" t="str">
            <v>PAL</v>
          </cell>
          <cell r="C2431">
            <v>672</v>
          </cell>
          <cell r="D2431">
            <v>1</v>
          </cell>
        </row>
        <row r="2432">
          <cell r="A2432">
            <v>427898</v>
          </cell>
          <cell r="B2432" t="str">
            <v>PAL</v>
          </cell>
          <cell r="C2432">
            <v>672</v>
          </cell>
          <cell r="D2432">
            <v>1</v>
          </cell>
        </row>
        <row r="2433">
          <cell r="A2433">
            <v>427906</v>
          </cell>
          <cell r="B2433" t="str">
            <v>PAL</v>
          </cell>
          <cell r="C2433">
            <v>672</v>
          </cell>
          <cell r="D2433">
            <v>1</v>
          </cell>
        </row>
        <row r="2434">
          <cell r="A2434">
            <v>427920</v>
          </cell>
          <cell r="B2434" t="str">
            <v>PAL</v>
          </cell>
          <cell r="C2434">
            <v>672</v>
          </cell>
          <cell r="D2434">
            <v>1</v>
          </cell>
        </row>
        <row r="2435">
          <cell r="A2435">
            <v>427931</v>
          </cell>
          <cell r="B2435" t="str">
            <v>PAL</v>
          </cell>
          <cell r="C2435">
            <v>672</v>
          </cell>
          <cell r="D2435">
            <v>1</v>
          </cell>
        </row>
        <row r="2436">
          <cell r="A2436">
            <v>427944</v>
          </cell>
          <cell r="B2436" t="str">
            <v>PAL</v>
          </cell>
          <cell r="C2436">
            <v>672</v>
          </cell>
          <cell r="D2436">
            <v>1</v>
          </cell>
        </row>
        <row r="2437">
          <cell r="A2437">
            <v>427951</v>
          </cell>
          <cell r="B2437" t="str">
            <v>PAL</v>
          </cell>
          <cell r="C2437">
            <v>672</v>
          </cell>
          <cell r="D2437">
            <v>1</v>
          </cell>
        </row>
        <row r="2438">
          <cell r="A2438">
            <v>427968</v>
          </cell>
          <cell r="B2438" t="str">
            <v>PAL</v>
          </cell>
          <cell r="C2438">
            <v>672</v>
          </cell>
          <cell r="D2438">
            <v>1</v>
          </cell>
        </row>
        <row r="2439">
          <cell r="A2439">
            <v>427975</v>
          </cell>
          <cell r="B2439" t="str">
            <v>PAL</v>
          </cell>
          <cell r="C2439">
            <v>672</v>
          </cell>
          <cell r="D2439">
            <v>1</v>
          </cell>
        </row>
        <row r="2440">
          <cell r="A2440">
            <v>427982</v>
          </cell>
          <cell r="B2440" t="str">
            <v>PAL</v>
          </cell>
          <cell r="C2440">
            <v>672</v>
          </cell>
          <cell r="D2440">
            <v>1</v>
          </cell>
        </row>
        <row r="2441">
          <cell r="A2441">
            <v>427999</v>
          </cell>
          <cell r="B2441" t="str">
            <v>PAL</v>
          </cell>
          <cell r="C2441">
            <v>672</v>
          </cell>
          <cell r="D2441">
            <v>1</v>
          </cell>
        </row>
        <row r="2442">
          <cell r="A2442">
            <v>428000</v>
          </cell>
          <cell r="B2442" t="str">
            <v>PAL</v>
          </cell>
          <cell r="C2442">
            <v>672</v>
          </cell>
          <cell r="D2442">
            <v>1</v>
          </cell>
        </row>
        <row r="2443">
          <cell r="A2443">
            <v>428017</v>
          </cell>
          <cell r="B2443" t="str">
            <v>PAL</v>
          </cell>
          <cell r="C2443">
            <v>672</v>
          </cell>
          <cell r="D2443">
            <v>1</v>
          </cell>
        </row>
        <row r="2444">
          <cell r="A2444">
            <v>428024</v>
          </cell>
          <cell r="B2444" t="str">
            <v>PAL</v>
          </cell>
          <cell r="C2444">
            <v>672</v>
          </cell>
          <cell r="D2444">
            <v>1</v>
          </cell>
        </row>
        <row r="2445">
          <cell r="A2445">
            <v>428031</v>
          </cell>
          <cell r="B2445" t="str">
            <v>PAL</v>
          </cell>
          <cell r="C2445">
            <v>672</v>
          </cell>
          <cell r="D2445">
            <v>1</v>
          </cell>
        </row>
        <row r="2446">
          <cell r="A2446">
            <v>428048</v>
          </cell>
          <cell r="B2446" t="str">
            <v>PAL</v>
          </cell>
          <cell r="C2446">
            <v>1344</v>
          </cell>
          <cell r="D2446">
            <v>1</v>
          </cell>
        </row>
        <row r="2447">
          <cell r="A2447">
            <v>428055</v>
          </cell>
          <cell r="B2447" t="str">
            <v>PAL</v>
          </cell>
          <cell r="C2447">
            <v>672</v>
          </cell>
          <cell r="D2447">
            <v>1</v>
          </cell>
        </row>
        <row r="2448">
          <cell r="A2448">
            <v>428062</v>
          </cell>
          <cell r="B2448" t="str">
            <v>PAL</v>
          </cell>
          <cell r="C2448">
            <v>672</v>
          </cell>
          <cell r="D2448">
            <v>1</v>
          </cell>
        </row>
        <row r="2449">
          <cell r="A2449">
            <v>428079</v>
          </cell>
          <cell r="B2449" t="str">
            <v>PAL</v>
          </cell>
          <cell r="C2449">
            <v>672</v>
          </cell>
          <cell r="D2449">
            <v>1</v>
          </cell>
        </row>
        <row r="2450">
          <cell r="A2450">
            <v>428086</v>
          </cell>
          <cell r="B2450" t="str">
            <v>PAL</v>
          </cell>
          <cell r="C2450">
            <v>672</v>
          </cell>
          <cell r="D2450">
            <v>1</v>
          </cell>
        </row>
        <row r="2451">
          <cell r="A2451">
            <v>428093</v>
          </cell>
          <cell r="B2451" t="str">
            <v>PAL</v>
          </cell>
          <cell r="C2451">
            <v>672</v>
          </cell>
          <cell r="D2451">
            <v>1</v>
          </cell>
        </row>
        <row r="2452">
          <cell r="A2452">
            <v>428101</v>
          </cell>
          <cell r="B2452" t="str">
            <v>PAL</v>
          </cell>
          <cell r="C2452">
            <v>672</v>
          </cell>
          <cell r="D2452">
            <v>1</v>
          </cell>
        </row>
        <row r="2453">
          <cell r="A2453">
            <v>428118</v>
          </cell>
          <cell r="B2453" t="str">
            <v>PAL</v>
          </cell>
          <cell r="C2453">
            <v>672</v>
          </cell>
          <cell r="D2453">
            <v>1</v>
          </cell>
        </row>
        <row r="2454">
          <cell r="A2454">
            <v>428125</v>
          </cell>
          <cell r="B2454" t="str">
            <v>PAL</v>
          </cell>
          <cell r="C2454">
            <v>672</v>
          </cell>
          <cell r="D2454">
            <v>1</v>
          </cell>
        </row>
        <row r="2455">
          <cell r="A2455">
            <v>428132</v>
          </cell>
          <cell r="B2455" t="str">
            <v>PAL</v>
          </cell>
          <cell r="C2455">
            <v>672</v>
          </cell>
          <cell r="D2455">
            <v>1</v>
          </cell>
        </row>
        <row r="2456">
          <cell r="A2456">
            <v>428149</v>
          </cell>
          <cell r="B2456" t="str">
            <v>PAL</v>
          </cell>
          <cell r="C2456">
            <v>672</v>
          </cell>
          <cell r="D2456">
            <v>1</v>
          </cell>
        </row>
        <row r="2457">
          <cell r="A2457">
            <v>428156</v>
          </cell>
          <cell r="B2457" t="str">
            <v>PAL</v>
          </cell>
          <cell r="C2457">
            <v>672</v>
          </cell>
          <cell r="D2457">
            <v>1</v>
          </cell>
        </row>
        <row r="2458">
          <cell r="A2458">
            <v>428163</v>
          </cell>
          <cell r="B2458" t="str">
            <v>PAL</v>
          </cell>
          <cell r="C2458">
            <v>672</v>
          </cell>
          <cell r="D2458">
            <v>1</v>
          </cell>
        </row>
        <row r="2459">
          <cell r="A2459">
            <v>428170</v>
          </cell>
          <cell r="B2459" t="str">
            <v>PAL</v>
          </cell>
          <cell r="C2459">
            <v>672</v>
          </cell>
          <cell r="D2459">
            <v>1</v>
          </cell>
        </row>
        <row r="2460">
          <cell r="A2460">
            <v>428187</v>
          </cell>
          <cell r="B2460" t="str">
            <v>PAL</v>
          </cell>
          <cell r="C2460">
            <v>672</v>
          </cell>
          <cell r="D2460">
            <v>1</v>
          </cell>
        </row>
        <row r="2461">
          <cell r="A2461">
            <v>428194</v>
          </cell>
          <cell r="B2461" t="str">
            <v>PAL</v>
          </cell>
          <cell r="C2461">
            <v>70</v>
          </cell>
          <cell r="D2461">
            <v>1</v>
          </cell>
        </row>
        <row r="2462">
          <cell r="A2462">
            <v>428202</v>
          </cell>
          <cell r="B2462" t="str">
            <v>PAL</v>
          </cell>
          <cell r="C2462">
            <v>1440</v>
          </cell>
          <cell r="D2462">
            <v>1</v>
          </cell>
        </row>
        <row r="2463">
          <cell r="A2463">
            <v>428219</v>
          </cell>
          <cell r="B2463" t="str">
            <v>PAL</v>
          </cell>
          <cell r="C2463">
            <v>672</v>
          </cell>
          <cell r="D2463">
            <v>1</v>
          </cell>
        </row>
        <row r="2464">
          <cell r="A2464">
            <v>428226</v>
          </cell>
          <cell r="B2464" t="str">
            <v>PAL</v>
          </cell>
          <cell r="C2464">
            <v>672</v>
          </cell>
          <cell r="D2464">
            <v>1</v>
          </cell>
        </row>
        <row r="2465">
          <cell r="A2465">
            <v>428233</v>
          </cell>
          <cell r="B2465" t="str">
            <v>PAL</v>
          </cell>
          <cell r="C2465">
            <v>672</v>
          </cell>
          <cell r="D2465">
            <v>1</v>
          </cell>
        </row>
        <row r="2466">
          <cell r="A2466">
            <v>428240</v>
          </cell>
          <cell r="B2466" t="str">
            <v>PAL</v>
          </cell>
          <cell r="C2466">
            <v>672</v>
          </cell>
          <cell r="D2466">
            <v>1</v>
          </cell>
        </row>
        <row r="2467">
          <cell r="A2467">
            <v>428257</v>
          </cell>
          <cell r="B2467" t="str">
            <v>PAL</v>
          </cell>
          <cell r="C2467">
            <v>672</v>
          </cell>
          <cell r="D2467">
            <v>1</v>
          </cell>
        </row>
        <row r="2468">
          <cell r="A2468">
            <v>428264</v>
          </cell>
          <cell r="B2468" t="str">
            <v>PAL</v>
          </cell>
          <cell r="C2468">
            <v>672</v>
          </cell>
          <cell r="D2468">
            <v>1</v>
          </cell>
        </row>
        <row r="2469">
          <cell r="A2469">
            <v>428271</v>
          </cell>
          <cell r="B2469" t="str">
            <v>PAL</v>
          </cell>
          <cell r="C2469">
            <v>672</v>
          </cell>
          <cell r="D2469">
            <v>1</v>
          </cell>
        </row>
        <row r="2470">
          <cell r="A2470">
            <v>428288</v>
          </cell>
          <cell r="B2470" t="str">
            <v>PAL</v>
          </cell>
          <cell r="C2470">
            <v>672</v>
          </cell>
          <cell r="D2470">
            <v>1</v>
          </cell>
        </row>
        <row r="2471">
          <cell r="A2471">
            <v>428295</v>
          </cell>
          <cell r="B2471" t="str">
            <v>PAL</v>
          </cell>
          <cell r="C2471">
            <v>672</v>
          </cell>
          <cell r="D2471">
            <v>1</v>
          </cell>
        </row>
        <row r="2472">
          <cell r="A2472">
            <v>428303</v>
          </cell>
          <cell r="B2472" t="str">
            <v>PAL</v>
          </cell>
          <cell r="C2472">
            <v>672</v>
          </cell>
          <cell r="D2472">
            <v>1</v>
          </cell>
        </row>
        <row r="2473">
          <cell r="A2473">
            <v>428327</v>
          </cell>
          <cell r="B2473" t="str">
            <v>PAL</v>
          </cell>
          <cell r="C2473">
            <v>672</v>
          </cell>
          <cell r="D2473">
            <v>1</v>
          </cell>
        </row>
        <row r="2474">
          <cell r="A2474">
            <v>428334</v>
          </cell>
          <cell r="B2474" t="str">
            <v>PAL</v>
          </cell>
          <cell r="C2474">
            <v>672</v>
          </cell>
          <cell r="D2474">
            <v>1</v>
          </cell>
        </row>
        <row r="2475">
          <cell r="A2475">
            <v>428341</v>
          </cell>
          <cell r="B2475" t="str">
            <v>PAL</v>
          </cell>
          <cell r="C2475">
            <v>1</v>
          </cell>
          <cell r="D2475">
            <v>1</v>
          </cell>
        </row>
        <row r="2476">
          <cell r="A2476">
            <v>428358</v>
          </cell>
          <cell r="B2476" t="str">
            <v>PAL</v>
          </cell>
          <cell r="C2476">
            <v>672</v>
          </cell>
          <cell r="D2476">
            <v>1</v>
          </cell>
        </row>
        <row r="2477">
          <cell r="A2477">
            <v>428365</v>
          </cell>
          <cell r="B2477" t="str">
            <v>PAL</v>
          </cell>
          <cell r="C2477">
            <v>600</v>
          </cell>
          <cell r="D2477">
            <v>1</v>
          </cell>
        </row>
        <row r="2478">
          <cell r="A2478">
            <v>428372</v>
          </cell>
          <cell r="B2478" t="str">
            <v>PAL</v>
          </cell>
          <cell r="C2478">
            <v>600</v>
          </cell>
          <cell r="D2478">
            <v>1</v>
          </cell>
        </row>
        <row r="2479">
          <cell r="A2479">
            <v>428389</v>
          </cell>
          <cell r="B2479" t="str">
            <v>PAL</v>
          </cell>
          <cell r="C2479">
            <v>672</v>
          </cell>
          <cell r="D2479">
            <v>1</v>
          </cell>
        </row>
        <row r="2480">
          <cell r="A2480">
            <v>428396</v>
          </cell>
          <cell r="B2480" t="str">
            <v>PAL</v>
          </cell>
          <cell r="C2480">
            <v>672</v>
          </cell>
          <cell r="D2480">
            <v>1</v>
          </cell>
        </row>
        <row r="2481">
          <cell r="A2481">
            <v>428404</v>
          </cell>
          <cell r="B2481" t="str">
            <v>PAL</v>
          </cell>
          <cell r="C2481">
            <v>672</v>
          </cell>
          <cell r="D2481">
            <v>1</v>
          </cell>
        </row>
        <row r="2482">
          <cell r="A2482">
            <v>428435</v>
          </cell>
          <cell r="B2482" t="str">
            <v>PAL</v>
          </cell>
          <cell r="C2482">
            <v>672</v>
          </cell>
          <cell r="D2482">
            <v>1</v>
          </cell>
        </row>
        <row r="2483">
          <cell r="A2483">
            <v>428442</v>
          </cell>
          <cell r="B2483" t="str">
            <v>PAL</v>
          </cell>
          <cell r="C2483">
            <v>50</v>
          </cell>
          <cell r="D2483">
            <v>1</v>
          </cell>
        </row>
        <row r="2484">
          <cell r="A2484">
            <v>428459</v>
          </cell>
          <cell r="B2484" t="str">
            <v>PAL</v>
          </cell>
          <cell r="C2484">
            <v>56</v>
          </cell>
          <cell r="D2484">
            <v>1</v>
          </cell>
        </row>
        <row r="2485">
          <cell r="A2485">
            <v>428466</v>
          </cell>
          <cell r="B2485" t="str">
            <v>PAL</v>
          </cell>
          <cell r="C2485">
            <v>56</v>
          </cell>
          <cell r="D2485">
            <v>1</v>
          </cell>
        </row>
        <row r="2486">
          <cell r="A2486">
            <v>428473</v>
          </cell>
          <cell r="B2486" t="str">
            <v>PAL</v>
          </cell>
          <cell r="C2486">
            <v>56</v>
          </cell>
          <cell r="D2486">
            <v>1</v>
          </cell>
        </row>
        <row r="2487">
          <cell r="A2487">
            <v>428480</v>
          </cell>
          <cell r="B2487" t="str">
            <v>PAL</v>
          </cell>
          <cell r="C2487">
            <v>56</v>
          </cell>
          <cell r="D2487">
            <v>1</v>
          </cell>
        </row>
        <row r="2488">
          <cell r="A2488">
            <v>428497</v>
          </cell>
          <cell r="B2488" t="str">
            <v>PAL</v>
          </cell>
          <cell r="C2488">
            <v>672</v>
          </cell>
          <cell r="D2488">
            <v>1</v>
          </cell>
        </row>
        <row r="2489">
          <cell r="A2489">
            <v>428505</v>
          </cell>
          <cell r="B2489" t="str">
            <v>PAL</v>
          </cell>
          <cell r="C2489">
            <v>672</v>
          </cell>
          <cell r="D2489">
            <v>1</v>
          </cell>
        </row>
        <row r="2490">
          <cell r="A2490">
            <v>428529</v>
          </cell>
          <cell r="B2490" t="str">
            <v>PAL</v>
          </cell>
          <cell r="C2490">
            <v>672</v>
          </cell>
          <cell r="D2490">
            <v>1</v>
          </cell>
        </row>
        <row r="2491">
          <cell r="A2491">
            <v>428536</v>
          </cell>
          <cell r="B2491" t="str">
            <v>PAL</v>
          </cell>
          <cell r="C2491">
            <v>672</v>
          </cell>
          <cell r="D2491">
            <v>1</v>
          </cell>
        </row>
        <row r="2492">
          <cell r="A2492">
            <v>428543</v>
          </cell>
          <cell r="B2492" t="str">
            <v>PAL</v>
          </cell>
          <cell r="C2492">
            <v>672</v>
          </cell>
          <cell r="D2492">
            <v>1</v>
          </cell>
        </row>
        <row r="2493">
          <cell r="A2493">
            <v>428550</v>
          </cell>
          <cell r="B2493" t="str">
            <v>PAL</v>
          </cell>
          <cell r="C2493">
            <v>672</v>
          </cell>
          <cell r="D2493">
            <v>1</v>
          </cell>
        </row>
        <row r="2494">
          <cell r="A2494">
            <v>428567</v>
          </cell>
          <cell r="B2494" t="str">
            <v>PAL</v>
          </cell>
          <cell r="C2494">
            <v>672</v>
          </cell>
          <cell r="D2494">
            <v>1</v>
          </cell>
        </row>
        <row r="2495">
          <cell r="A2495">
            <v>428574</v>
          </cell>
          <cell r="B2495" t="str">
            <v>PAL</v>
          </cell>
          <cell r="C2495">
            <v>672</v>
          </cell>
          <cell r="D2495">
            <v>1</v>
          </cell>
        </row>
        <row r="2496">
          <cell r="A2496">
            <v>428581</v>
          </cell>
          <cell r="B2496" t="str">
            <v>PAL</v>
          </cell>
          <cell r="C2496">
            <v>672</v>
          </cell>
          <cell r="D2496">
            <v>1</v>
          </cell>
        </row>
        <row r="2497">
          <cell r="A2497">
            <v>428598</v>
          </cell>
          <cell r="B2497" t="str">
            <v>PAL</v>
          </cell>
          <cell r="C2497">
            <v>672</v>
          </cell>
          <cell r="D2497">
            <v>1</v>
          </cell>
        </row>
        <row r="2498">
          <cell r="A2498">
            <v>428606</v>
          </cell>
          <cell r="B2498" t="str">
            <v>PAL</v>
          </cell>
          <cell r="C2498">
            <v>672</v>
          </cell>
          <cell r="D2498">
            <v>1</v>
          </cell>
        </row>
        <row r="2499">
          <cell r="A2499">
            <v>428620</v>
          </cell>
          <cell r="B2499" t="str">
            <v>PAL</v>
          </cell>
          <cell r="C2499">
            <v>672</v>
          </cell>
          <cell r="D2499">
            <v>1</v>
          </cell>
        </row>
        <row r="2500">
          <cell r="A2500">
            <v>428637</v>
          </cell>
          <cell r="B2500" t="str">
            <v>PAL</v>
          </cell>
          <cell r="C2500">
            <v>672</v>
          </cell>
          <cell r="D2500">
            <v>1</v>
          </cell>
        </row>
        <row r="2501">
          <cell r="A2501">
            <v>428644</v>
          </cell>
          <cell r="B2501" t="str">
            <v>PAL</v>
          </cell>
          <cell r="C2501">
            <v>336</v>
          </cell>
          <cell r="D2501">
            <v>1</v>
          </cell>
        </row>
        <row r="2502">
          <cell r="A2502">
            <v>428651</v>
          </cell>
          <cell r="B2502" t="str">
            <v>PAL</v>
          </cell>
          <cell r="C2502">
            <v>1344</v>
          </cell>
          <cell r="D2502">
            <v>1</v>
          </cell>
        </row>
        <row r="2503">
          <cell r="A2503">
            <v>428668</v>
          </cell>
          <cell r="B2503" t="str">
            <v>PAL</v>
          </cell>
          <cell r="C2503">
            <v>672</v>
          </cell>
          <cell r="D2503">
            <v>1</v>
          </cell>
        </row>
        <row r="2504">
          <cell r="A2504">
            <v>428675</v>
          </cell>
          <cell r="B2504" t="str">
            <v>PAL</v>
          </cell>
          <cell r="C2504">
            <v>672</v>
          </cell>
          <cell r="D2504">
            <v>1</v>
          </cell>
        </row>
        <row r="2505">
          <cell r="A2505">
            <v>428682</v>
          </cell>
          <cell r="B2505" t="str">
            <v>PAL</v>
          </cell>
          <cell r="C2505">
            <v>672</v>
          </cell>
          <cell r="D2505">
            <v>1</v>
          </cell>
        </row>
        <row r="2506">
          <cell r="A2506">
            <v>428707</v>
          </cell>
          <cell r="B2506" t="str">
            <v>PAL</v>
          </cell>
          <cell r="C2506">
            <v>672</v>
          </cell>
          <cell r="D2506">
            <v>1</v>
          </cell>
        </row>
        <row r="2507">
          <cell r="A2507">
            <v>428745</v>
          </cell>
          <cell r="B2507" t="str">
            <v>PAL</v>
          </cell>
          <cell r="C2507">
            <v>672</v>
          </cell>
          <cell r="D2507">
            <v>1</v>
          </cell>
        </row>
        <row r="2508">
          <cell r="A2508">
            <v>428752</v>
          </cell>
          <cell r="B2508" t="str">
            <v>PAL</v>
          </cell>
          <cell r="C2508">
            <v>672</v>
          </cell>
          <cell r="D2508">
            <v>1</v>
          </cell>
        </row>
        <row r="2509">
          <cell r="A2509">
            <v>428769</v>
          </cell>
          <cell r="B2509" t="str">
            <v>PAL</v>
          </cell>
          <cell r="C2509">
            <v>672</v>
          </cell>
          <cell r="D2509">
            <v>1</v>
          </cell>
        </row>
        <row r="2510">
          <cell r="A2510">
            <v>428776</v>
          </cell>
          <cell r="B2510" t="str">
            <v>PAL</v>
          </cell>
          <cell r="C2510">
            <v>672</v>
          </cell>
          <cell r="D2510">
            <v>1</v>
          </cell>
        </row>
        <row r="2511">
          <cell r="A2511">
            <v>428783</v>
          </cell>
          <cell r="B2511" t="str">
            <v>PAL</v>
          </cell>
          <cell r="C2511">
            <v>672</v>
          </cell>
          <cell r="D2511">
            <v>1</v>
          </cell>
        </row>
        <row r="2512">
          <cell r="A2512">
            <v>428790</v>
          </cell>
          <cell r="B2512" t="str">
            <v>PAL</v>
          </cell>
          <cell r="C2512">
            <v>672</v>
          </cell>
          <cell r="D2512">
            <v>1</v>
          </cell>
        </row>
        <row r="2513">
          <cell r="A2513">
            <v>428808</v>
          </cell>
          <cell r="B2513" t="str">
            <v>PAL</v>
          </cell>
          <cell r="C2513">
            <v>672</v>
          </cell>
          <cell r="D2513">
            <v>1</v>
          </cell>
        </row>
        <row r="2514">
          <cell r="A2514">
            <v>428822</v>
          </cell>
          <cell r="B2514" t="str">
            <v>PAL</v>
          </cell>
          <cell r="C2514">
            <v>672</v>
          </cell>
          <cell r="D2514">
            <v>1</v>
          </cell>
        </row>
        <row r="2515">
          <cell r="A2515">
            <v>428839</v>
          </cell>
          <cell r="B2515" t="str">
            <v>PAL</v>
          </cell>
          <cell r="C2515">
            <v>672</v>
          </cell>
          <cell r="D2515">
            <v>1</v>
          </cell>
        </row>
        <row r="2516">
          <cell r="A2516">
            <v>428846</v>
          </cell>
          <cell r="B2516" t="str">
            <v>PAL</v>
          </cell>
          <cell r="C2516">
            <v>672</v>
          </cell>
          <cell r="D2516">
            <v>1</v>
          </cell>
        </row>
        <row r="2517">
          <cell r="A2517">
            <v>428853</v>
          </cell>
          <cell r="B2517" t="str">
            <v>PAL</v>
          </cell>
          <cell r="C2517">
            <v>672</v>
          </cell>
          <cell r="D2517">
            <v>1</v>
          </cell>
        </row>
        <row r="2518">
          <cell r="A2518">
            <v>428860</v>
          </cell>
          <cell r="B2518" t="str">
            <v>PAL</v>
          </cell>
          <cell r="C2518">
            <v>672</v>
          </cell>
          <cell r="D2518">
            <v>1</v>
          </cell>
        </row>
        <row r="2519">
          <cell r="A2519">
            <v>428877</v>
          </cell>
          <cell r="B2519" t="str">
            <v>PAL</v>
          </cell>
          <cell r="C2519">
            <v>672</v>
          </cell>
          <cell r="D2519">
            <v>1</v>
          </cell>
        </row>
        <row r="2520">
          <cell r="A2520">
            <v>428884</v>
          </cell>
          <cell r="B2520" t="str">
            <v>PAL</v>
          </cell>
          <cell r="C2520">
            <v>672</v>
          </cell>
          <cell r="D2520">
            <v>1</v>
          </cell>
        </row>
        <row r="2521">
          <cell r="A2521">
            <v>428891</v>
          </cell>
          <cell r="B2521" t="str">
            <v>PAL</v>
          </cell>
          <cell r="C2521">
            <v>672</v>
          </cell>
          <cell r="D2521">
            <v>1</v>
          </cell>
        </row>
        <row r="2522">
          <cell r="A2522">
            <v>428909</v>
          </cell>
          <cell r="B2522" t="str">
            <v>PAL</v>
          </cell>
          <cell r="C2522">
            <v>672</v>
          </cell>
          <cell r="D2522">
            <v>1</v>
          </cell>
        </row>
        <row r="2523">
          <cell r="A2523">
            <v>428923</v>
          </cell>
          <cell r="B2523" t="str">
            <v>PAL</v>
          </cell>
          <cell r="C2523">
            <v>672</v>
          </cell>
          <cell r="D2523">
            <v>1</v>
          </cell>
        </row>
        <row r="2524">
          <cell r="A2524">
            <v>428930</v>
          </cell>
          <cell r="B2524" t="str">
            <v>PAL</v>
          </cell>
          <cell r="C2524">
            <v>672</v>
          </cell>
          <cell r="D2524">
            <v>1</v>
          </cell>
        </row>
        <row r="2525">
          <cell r="A2525">
            <v>428947</v>
          </cell>
          <cell r="B2525" t="str">
            <v>PAL</v>
          </cell>
          <cell r="C2525">
            <v>672</v>
          </cell>
          <cell r="D2525">
            <v>1</v>
          </cell>
        </row>
        <row r="2526">
          <cell r="A2526">
            <v>428954</v>
          </cell>
          <cell r="B2526" t="str">
            <v>PAL</v>
          </cell>
          <cell r="C2526">
            <v>672</v>
          </cell>
          <cell r="D2526">
            <v>1</v>
          </cell>
        </row>
        <row r="2527">
          <cell r="A2527">
            <v>428961</v>
          </cell>
          <cell r="B2527" t="str">
            <v>PAL</v>
          </cell>
          <cell r="C2527">
            <v>672</v>
          </cell>
          <cell r="D2527">
            <v>1</v>
          </cell>
        </row>
        <row r="2528">
          <cell r="A2528">
            <v>428978</v>
          </cell>
          <cell r="B2528" t="str">
            <v>PAL</v>
          </cell>
          <cell r="C2528">
            <v>672</v>
          </cell>
          <cell r="D2528">
            <v>1</v>
          </cell>
        </row>
        <row r="2529">
          <cell r="A2529">
            <v>428985</v>
          </cell>
          <cell r="B2529" t="str">
            <v>PAL</v>
          </cell>
          <cell r="C2529">
            <v>672</v>
          </cell>
          <cell r="D2529">
            <v>1</v>
          </cell>
        </row>
        <row r="2530">
          <cell r="A2530">
            <v>428992</v>
          </cell>
          <cell r="B2530" t="str">
            <v>PAL</v>
          </cell>
          <cell r="C2530">
            <v>672</v>
          </cell>
          <cell r="D2530">
            <v>1</v>
          </cell>
        </row>
        <row r="2531">
          <cell r="A2531">
            <v>429010</v>
          </cell>
          <cell r="B2531" t="str">
            <v>PAL</v>
          </cell>
          <cell r="C2531">
            <v>672</v>
          </cell>
          <cell r="D2531">
            <v>1</v>
          </cell>
        </row>
        <row r="2532">
          <cell r="A2532">
            <v>429034</v>
          </cell>
          <cell r="B2532" t="str">
            <v>PAL</v>
          </cell>
          <cell r="C2532">
            <v>672</v>
          </cell>
          <cell r="D2532">
            <v>1</v>
          </cell>
        </row>
        <row r="2533">
          <cell r="A2533">
            <v>429041</v>
          </cell>
          <cell r="B2533" t="str">
            <v>PAL</v>
          </cell>
          <cell r="C2533">
            <v>672</v>
          </cell>
          <cell r="D2533">
            <v>1</v>
          </cell>
        </row>
        <row r="2534">
          <cell r="A2534">
            <v>429058</v>
          </cell>
          <cell r="B2534" t="str">
            <v>PAL</v>
          </cell>
          <cell r="C2534">
            <v>672</v>
          </cell>
          <cell r="D2534">
            <v>1</v>
          </cell>
        </row>
        <row r="2535">
          <cell r="A2535">
            <v>429065</v>
          </cell>
          <cell r="B2535" t="str">
            <v>PAL</v>
          </cell>
          <cell r="C2535">
            <v>672</v>
          </cell>
          <cell r="D2535">
            <v>1</v>
          </cell>
        </row>
        <row r="2536">
          <cell r="A2536">
            <v>429072</v>
          </cell>
          <cell r="B2536" t="str">
            <v>PAL</v>
          </cell>
          <cell r="C2536">
            <v>2016</v>
          </cell>
          <cell r="D2536">
            <v>1</v>
          </cell>
        </row>
        <row r="2537">
          <cell r="A2537">
            <v>429128</v>
          </cell>
          <cell r="B2537" t="str">
            <v>PAL</v>
          </cell>
          <cell r="C2537">
            <v>672</v>
          </cell>
          <cell r="D2537">
            <v>1</v>
          </cell>
        </row>
        <row r="2538">
          <cell r="A2538">
            <v>429159</v>
          </cell>
          <cell r="B2538" t="str">
            <v>PAL</v>
          </cell>
          <cell r="C2538">
            <v>336</v>
          </cell>
          <cell r="D2538">
            <v>1</v>
          </cell>
        </row>
        <row r="2539">
          <cell r="A2539">
            <v>429173</v>
          </cell>
          <cell r="B2539" t="str">
            <v>PAL</v>
          </cell>
          <cell r="C2539">
            <v>1344</v>
          </cell>
          <cell r="D2539">
            <v>1</v>
          </cell>
        </row>
        <row r="2540">
          <cell r="A2540">
            <v>429180</v>
          </cell>
          <cell r="B2540" t="str">
            <v>PAL</v>
          </cell>
          <cell r="C2540">
            <v>672</v>
          </cell>
          <cell r="D2540">
            <v>1</v>
          </cell>
        </row>
        <row r="2541">
          <cell r="A2541">
            <v>429250</v>
          </cell>
          <cell r="B2541" t="str">
            <v>PAL</v>
          </cell>
          <cell r="C2541">
            <v>672</v>
          </cell>
          <cell r="D2541">
            <v>1</v>
          </cell>
        </row>
        <row r="2542">
          <cell r="A2542">
            <v>429267</v>
          </cell>
          <cell r="B2542" t="str">
            <v>PAL</v>
          </cell>
          <cell r="C2542">
            <v>672</v>
          </cell>
          <cell r="D2542">
            <v>1</v>
          </cell>
        </row>
        <row r="2543">
          <cell r="A2543">
            <v>429274</v>
          </cell>
          <cell r="B2543" t="str">
            <v>PAL</v>
          </cell>
          <cell r="C2543">
            <v>672</v>
          </cell>
          <cell r="D2543">
            <v>1</v>
          </cell>
        </row>
        <row r="2544">
          <cell r="A2544">
            <v>429281</v>
          </cell>
          <cell r="B2544" t="str">
            <v>PAL</v>
          </cell>
          <cell r="C2544">
            <v>672</v>
          </cell>
          <cell r="D2544">
            <v>1</v>
          </cell>
        </row>
        <row r="2545">
          <cell r="A2545">
            <v>429298</v>
          </cell>
          <cell r="B2545" t="str">
            <v>PAL</v>
          </cell>
          <cell r="C2545">
            <v>672</v>
          </cell>
          <cell r="D2545">
            <v>1</v>
          </cell>
        </row>
        <row r="2546">
          <cell r="A2546">
            <v>429306</v>
          </cell>
          <cell r="B2546" t="str">
            <v>PAL</v>
          </cell>
          <cell r="C2546">
            <v>672</v>
          </cell>
          <cell r="D2546">
            <v>1</v>
          </cell>
        </row>
        <row r="2547">
          <cell r="A2547">
            <v>429313</v>
          </cell>
          <cell r="B2547" t="str">
            <v>PAL</v>
          </cell>
          <cell r="C2547">
            <v>672</v>
          </cell>
          <cell r="D2547">
            <v>1</v>
          </cell>
        </row>
        <row r="2548">
          <cell r="A2548">
            <v>429320</v>
          </cell>
          <cell r="B2548" t="str">
            <v>PAL</v>
          </cell>
          <cell r="C2548">
            <v>672</v>
          </cell>
          <cell r="D2548">
            <v>1</v>
          </cell>
        </row>
        <row r="2549">
          <cell r="A2549">
            <v>429337</v>
          </cell>
          <cell r="B2549" t="str">
            <v>PAL</v>
          </cell>
          <cell r="C2549">
            <v>672</v>
          </cell>
          <cell r="D2549">
            <v>1</v>
          </cell>
        </row>
        <row r="2550">
          <cell r="A2550">
            <v>429344</v>
          </cell>
          <cell r="B2550" t="str">
            <v>PAL</v>
          </cell>
          <cell r="C2550">
            <v>672</v>
          </cell>
          <cell r="D2550">
            <v>1</v>
          </cell>
        </row>
        <row r="2551">
          <cell r="A2551">
            <v>429351</v>
          </cell>
          <cell r="B2551" t="str">
            <v>PAL</v>
          </cell>
          <cell r="C2551">
            <v>672</v>
          </cell>
          <cell r="D2551">
            <v>1</v>
          </cell>
        </row>
        <row r="2552">
          <cell r="A2552">
            <v>429368</v>
          </cell>
          <cell r="B2552" t="str">
            <v>PAL</v>
          </cell>
          <cell r="C2552">
            <v>672</v>
          </cell>
          <cell r="D2552">
            <v>1</v>
          </cell>
        </row>
        <row r="2553">
          <cell r="A2553">
            <v>429375</v>
          </cell>
          <cell r="B2553" t="str">
            <v>PAL</v>
          </cell>
          <cell r="C2553">
            <v>672</v>
          </cell>
          <cell r="D2553">
            <v>1</v>
          </cell>
        </row>
        <row r="2554">
          <cell r="A2554">
            <v>429382</v>
          </cell>
          <cell r="B2554" t="str">
            <v>PAL</v>
          </cell>
          <cell r="C2554">
            <v>672</v>
          </cell>
          <cell r="D2554">
            <v>1</v>
          </cell>
        </row>
        <row r="2555">
          <cell r="A2555">
            <v>429399</v>
          </cell>
          <cell r="B2555" t="str">
            <v>PAL</v>
          </cell>
          <cell r="C2555">
            <v>672</v>
          </cell>
          <cell r="D2555">
            <v>1</v>
          </cell>
        </row>
        <row r="2556">
          <cell r="A2556">
            <v>429407</v>
          </cell>
          <cell r="B2556" t="str">
            <v>PAL</v>
          </cell>
          <cell r="C2556">
            <v>672</v>
          </cell>
          <cell r="D2556">
            <v>1</v>
          </cell>
        </row>
        <row r="2557">
          <cell r="A2557">
            <v>429414</v>
          </cell>
          <cell r="B2557" t="str">
            <v>PAL</v>
          </cell>
          <cell r="C2557">
            <v>672</v>
          </cell>
          <cell r="D2557">
            <v>1</v>
          </cell>
        </row>
        <row r="2558">
          <cell r="A2558">
            <v>429438</v>
          </cell>
          <cell r="B2558" t="str">
            <v>PAL</v>
          </cell>
          <cell r="C2558">
            <v>672</v>
          </cell>
          <cell r="D2558">
            <v>1</v>
          </cell>
        </row>
        <row r="2559">
          <cell r="A2559">
            <v>429445</v>
          </cell>
          <cell r="B2559" t="str">
            <v>PAL</v>
          </cell>
          <cell r="C2559">
            <v>672</v>
          </cell>
          <cell r="D2559">
            <v>1</v>
          </cell>
        </row>
        <row r="2560">
          <cell r="A2560">
            <v>429469</v>
          </cell>
          <cell r="B2560" t="str">
            <v>PAL</v>
          </cell>
          <cell r="C2560">
            <v>672</v>
          </cell>
          <cell r="D2560">
            <v>1</v>
          </cell>
        </row>
        <row r="2561">
          <cell r="A2561">
            <v>429476</v>
          </cell>
          <cell r="B2561" t="str">
            <v>PAL</v>
          </cell>
          <cell r="C2561">
            <v>672</v>
          </cell>
          <cell r="D2561">
            <v>1</v>
          </cell>
        </row>
        <row r="2562">
          <cell r="A2562">
            <v>429483</v>
          </cell>
          <cell r="B2562" t="str">
            <v>PAL</v>
          </cell>
          <cell r="C2562">
            <v>672</v>
          </cell>
          <cell r="D2562">
            <v>1</v>
          </cell>
        </row>
        <row r="2563">
          <cell r="A2563">
            <v>429490</v>
          </cell>
          <cell r="B2563" t="str">
            <v>PAL</v>
          </cell>
          <cell r="C2563">
            <v>336</v>
          </cell>
          <cell r="D2563">
            <v>1</v>
          </cell>
        </row>
        <row r="2564">
          <cell r="A2564">
            <v>429508</v>
          </cell>
          <cell r="B2564" t="str">
            <v>PAL</v>
          </cell>
          <cell r="C2564">
            <v>672</v>
          </cell>
          <cell r="D2564">
            <v>1</v>
          </cell>
        </row>
        <row r="2565">
          <cell r="A2565">
            <v>429515</v>
          </cell>
          <cell r="B2565" t="str">
            <v>PAL</v>
          </cell>
          <cell r="C2565">
            <v>672</v>
          </cell>
          <cell r="D2565">
            <v>1</v>
          </cell>
        </row>
        <row r="2566">
          <cell r="A2566">
            <v>429522</v>
          </cell>
          <cell r="B2566" t="str">
            <v>PAL</v>
          </cell>
          <cell r="C2566">
            <v>672</v>
          </cell>
          <cell r="D2566">
            <v>1</v>
          </cell>
        </row>
        <row r="2567">
          <cell r="A2567">
            <v>429539</v>
          </cell>
          <cell r="B2567" t="str">
            <v>PAL</v>
          </cell>
          <cell r="C2567">
            <v>672</v>
          </cell>
          <cell r="D2567">
            <v>1</v>
          </cell>
        </row>
        <row r="2568">
          <cell r="A2568">
            <v>429546</v>
          </cell>
          <cell r="B2568" t="str">
            <v>PAL</v>
          </cell>
          <cell r="C2568">
            <v>672</v>
          </cell>
          <cell r="D2568">
            <v>1</v>
          </cell>
        </row>
        <row r="2569">
          <cell r="A2569">
            <v>429553</v>
          </cell>
          <cell r="B2569" t="str">
            <v>PAL</v>
          </cell>
          <cell r="C2569">
            <v>672</v>
          </cell>
          <cell r="D2569">
            <v>1</v>
          </cell>
        </row>
        <row r="2570">
          <cell r="A2570">
            <v>429560</v>
          </cell>
          <cell r="B2570" t="str">
            <v>PAL</v>
          </cell>
          <cell r="C2570">
            <v>672</v>
          </cell>
          <cell r="D2570">
            <v>1</v>
          </cell>
        </row>
        <row r="2571">
          <cell r="A2571">
            <v>429584</v>
          </cell>
          <cell r="B2571" t="str">
            <v>PAL</v>
          </cell>
          <cell r="C2571">
            <v>672</v>
          </cell>
          <cell r="D2571">
            <v>1</v>
          </cell>
        </row>
        <row r="2572">
          <cell r="A2572">
            <v>429591</v>
          </cell>
          <cell r="B2572" t="str">
            <v>PAL</v>
          </cell>
          <cell r="C2572">
            <v>672</v>
          </cell>
          <cell r="D2572">
            <v>1</v>
          </cell>
        </row>
        <row r="2573">
          <cell r="A2573">
            <v>430003</v>
          </cell>
          <cell r="B2573" t="str">
            <v>PAL</v>
          </cell>
          <cell r="C2573">
            <v>3456</v>
          </cell>
          <cell r="D2573">
            <v>1</v>
          </cell>
        </row>
        <row r="2574">
          <cell r="A2574">
            <v>430005</v>
          </cell>
          <cell r="B2574" t="str">
            <v>PAL</v>
          </cell>
          <cell r="C2574">
            <v>2784</v>
          </cell>
          <cell r="D2574">
            <v>1</v>
          </cell>
        </row>
        <row r="2575">
          <cell r="A2575">
            <v>430143</v>
          </cell>
          <cell r="B2575" t="str">
            <v>PAL</v>
          </cell>
          <cell r="C2575">
            <v>360</v>
          </cell>
          <cell r="D2575">
            <v>1</v>
          </cell>
        </row>
        <row r="2576">
          <cell r="A2576">
            <v>430169</v>
          </cell>
          <cell r="B2576" t="str">
            <v>PAL</v>
          </cell>
          <cell r="C2576">
            <v>720</v>
          </cell>
          <cell r="D2576">
            <v>1</v>
          </cell>
        </row>
        <row r="2577">
          <cell r="A2577">
            <v>430170</v>
          </cell>
          <cell r="B2577" t="str">
            <v>PAL</v>
          </cell>
          <cell r="C2577">
            <v>720</v>
          </cell>
          <cell r="D2577">
            <v>1</v>
          </cell>
        </row>
        <row r="2578">
          <cell r="A2578">
            <v>430171</v>
          </cell>
          <cell r="B2578" t="str">
            <v>PAL</v>
          </cell>
          <cell r="C2578">
            <v>720</v>
          </cell>
          <cell r="D2578">
            <v>1</v>
          </cell>
        </row>
        <row r="2579">
          <cell r="A2579">
            <v>430173</v>
          </cell>
          <cell r="B2579" t="str">
            <v>PAL</v>
          </cell>
          <cell r="C2579">
            <v>528</v>
          </cell>
          <cell r="D2579">
            <v>1</v>
          </cell>
        </row>
        <row r="2580">
          <cell r="A2580">
            <v>430174</v>
          </cell>
          <cell r="B2580" t="str">
            <v>PAL</v>
          </cell>
          <cell r="C2580">
            <v>528</v>
          </cell>
          <cell r="D2580">
            <v>1</v>
          </cell>
        </row>
        <row r="2581">
          <cell r="A2581">
            <v>440402</v>
          </cell>
          <cell r="B2581" t="str">
            <v>PAL</v>
          </cell>
          <cell r="C2581">
            <v>360</v>
          </cell>
          <cell r="D2581">
            <v>1</v>
          </cell>
        </row>
        <row r="2582">
          <cell r="A2582">
            <v>446367</v>
          </cell>
          <cell r="B2582" t="str">
            <v>PAL</v>
          </cell>
          <cell r="C2582">
            <v>336</v>
          </cell>
          <cell r="D2582">
            <v>1</v>
          </cell>
        </row>
        <row r="2583">
          <cell r="A2583">
            <v>450919</v>
          </cell>
          <cell r="B2583" t="str">
            <v>PAL</v>
          </cell>
          <cell r="C2583">
            <v>600</v>
          </cell>
          <cell r="D2583">
            <v>1</v>
          </cell>
        </row>
        <row r="2584">
          <cell r="A2584">
            <v>451323</v>
          </cell>
          <cell r="B2584" t="str">
            <v>PAL</v>
          </cell>
          <cell r="C2584">
            <v>300</v>
          </cell>
          <cell r="D2584">
            <v>1</v>
          </cell>
        </row>
        <row r="2585">
          <cell r="A2585">
            <v>451518</v>
          </cell>
          <cell r="B2585" t="str">
            <v>PAL</v>
          </cell>
          <cell r="C2585">
            <v>672</v>
          </cell>
          <cell r="D2585">
            <v>1</v>
          </cell>
        </row>
        <row r="2586">
          <cell r="A2586">
            <v>451532</v>
          </cell>
          <cell r="B2586" t="str">
            <v>PAL</v>
          </cell>
          <cell r="C2586">
            <v>336</v>
          </cell>
          <cell r="D2586">
            <v>1</v>
          </cell>
        </row>
        <row r="2587">
          <cell r="A2587">
            <v>465610</v>
          </cell>
          <cell r="B2587" t="str">
            <v>PAL</v>
          </cell>
          <cell r="C2587">
            <v>672</v>
          </cell>
          <cell r="D2587">
            <v>1</v>
          </cell>
        </row>
        <row r="2588">
          <cell r="A2588">
            <v>468312</v>
          </cell>
          <cell r="B2588" t="str">
            <v>PAL</v>
          </cell>
          <cell r="C2588">
            <v>3024</v>
          </cell>
          <cell r="D2588">
            <v>1</v>
          </cell>
        </row>
        <row r="2589">
          <cell r="A2589">
            <v>468413</v>
          </cell>
          <cell r="B2589" t="str">
            <v>PAL</v>
          </cell>
          <cell r="C2589">
            <v>80</v>
          </cell>
          <cell r="D2589">
            <v>1</v>
          </cell>
        </row>
        <row r="2590">
          <cell r="A2590">
            <v>468415</v>
          </cell>
          <cell r="B2590" t="str">
            <v>PAL</v>
          </cell>
          <cell r="C2590">
            <v>30</v>
          </cell>
          <cell r="D2590">
            <v>1</v>
          </cell>
        </row>
        <row r="2591">
          <cell r="A2591">
            <v>468580</v>
          </cell>
          <cell r="B2591" t="str">
            <v>PAL</v>
          </cell>
          <cell r="C2591">
            <v>480</v>
          </cell>
          <cell r="D2591">
            <v>1</v>
          </cell>
        </row>
        <row r="2592">
          <cell r="A2592">
            <v>468582</v>
          </cell>
          <cell r="B2592" t="str">
            <v>PAL</v>
          </cell>
          <cell r="C2592">
            <v>30</v>
          </cell>
          <cell r="D2592">
            <v>1</v>
          </cell>
        </row>
        <row r="2593">
          <cell r="A2593">
            <v>470403</v>
          </cell>
          <cell r="B2593" t="str">
            <v>PAL</v>
          </cell>
          <cell r="C2593">
            <v>750</v>
          </cell>
          <cell r="D2593">
            <v>1</v>
          </cell>
        </row>
        <row r="2594">
          <cell r="A2594">
            <v>480125</v>
          </cell>
          <cell r="B2594" t="str">
            <v>PAL</v>
          </cell>
          <cell r="C2594">
            <v>1344</v>
          </cell>
          <cell r="D2594">
            <v>1</v>
          </cell>
        </row>
        <row r="2595">
          <cell r="A2595">
            <v>480264</v>
          </cell>
          <cell r="B2595" t="str">
            <v>PAL</v>
          </cell>
          <cell r="C2595">
            <v>480</v>
          </cell>
          <cell r="D2595">
            <v>1</v>
          </cell>
        </row>
        <row r="2596">
          <cell r="A2596">
            <v>480365</v>
          </cell>
          <cell r="B2596" t="str">
            <v>PAL</v>
          </cell>
          <cell r="C2596">
            <v>480</v>
          </cell>
          <cell r="D2596">
            <v>1</v>
          </cell>
        </row>
        <row r="2597">
          <cell r="A2597">
            <v>483117</v>
          </cell>
          <cell r="B2597" t="str">
            <v>PAL</v>
          </cell>
          <cell r="C2597">
            <v>480</v>
          </cell>
          <cell r="D2597">
            <v>1</v>
          </cell>
        </row>
        <row r="2598">
          <cell r="A2598">
            <v>485810</v>
          </cell>
          <cell r="B2598" t="str">
            <v>PAL</v>
          </cell>
          <cell r="C2598">
            <v>672</v>
          </cell>
          <cell r="D2598">
            <v>1</v>
          </cell>
        </row>
        <row r="2599">
          <cell r="A2599">
            <v>486914</v>
          </cell>
          <cell r="B2599" t="str">
            <v>PAL</v>
          </cell>
          <cell r="C2599">
            <v>660</v>
          </cell>
          <cell r="D2599">
            <v>1</v>
          </cell>
        </row>
        <row r="2600">
          <cell r="A2600">
            <v>490500</v>
          </cell>
          <cell r="B2600" t="str">
            <v>PAL</v>
          </cell>
          <cell r="C2600">
            <v>750</v>
          </cell>
          <cell r="D2600">
            <v>1</v>
          </cell>
        </row>
        <row r="2601">
          <cell r="A2601">
            <v>499866</v>
          </cell>
          <cell r="B2601" t="str">
            <v>PAL</v>
          </cell>
          <cell r="C2601">
            <v>600</v>
          </cell>
          <cell r="D2601">
            <v>1</v>
          </cell>
        </row>
        <row r="2602">
          <cell r="A2602">
            <v>504425</v>
          </cell>
          <cell r="B2602" t="str">
            <v>PAL</v>
          </cell>
          <cell r="C2602">
            <v>660</v>
          </cell>
          <cell r="D2602">
            <v>1</v>
          </cell>
        </row>
        <row r="2603">
          <cell r="A2603">
            <v>504426</v>
          </cell>
          <cell r="B2603" t="str">
            <v>PAL</v>
          </cell>
          <cell r="C2603">
            <v>900</v>
          </cell>
          <cell r="D2603">
            <v>1</v>
          </cell>
        </row>
        <row r="2604">
          <cell r="A2604">
            <v>504427</v>
          </cell>
          <cell r="B2604" t="str">
            <v>PAL</v>
          </cell>
          <cell r="C2604">
            <v>900</v>
          </cell>
          <cell r="D2604">
            <v>1</v>
          </cell>
        </row>
        <row r="2605">
          <cell r="A2605">
            <v>507278</v>
          </cell>
          <cell r="B2605" t="str">
            <v>PAL</v>
          </cell>
          <cell r="C2605">
            <v>9216</v>
          </cell>
          <cell r="D2605">
            <v>1</v>
          </cell>
        </row>
        <row r="2606">
          <cell r="A2606">
            <v>530000</v>
          </cell>
          <cell r="B2606" t="str">
            <v>PAL</v>
          </cell>
          <cell r="C2606">
            <v>78</v>
          </cell>
          <cell r="D2606">
            <v>1</v>
          </cell>
        </row>
        <row r="2607">
          <cell r="A2607">
            <v>530002</v>
          </cell>
          <cell r="B2607" t="str">
            <v>PAL</v>
          </cell>
          <cell r="C2607">
            <v>78</v>
          </cell>
          <cell r="D2607">
            <v>1</v>
          </cell>
        </row>
        <row r="2608">
          <cell r="A2608">
            <v>530003</v>
          </cell>
          <cell r="B2608" t="str">
            <v>PAL</v>
          </cell>
          <cell r="C2608">
            <v>78</v>
          </cell>
          <cell r="D2608">
            <v>1</v>
          </cell>
        </row>
        <row r="2609">
          <cell r="A2609">
            <v>530004</v>
          </cell>
          <cell r="B2609" t="str">
            <v>PAL</v>
          </cell>
          <cell r="C2609">
            <v>672</v>
          </cell>
          <cell r="D2609">
            <v>1</v>
          </cell>
        </row>
        <row r="2610">
          <cell r="A2610">
            <v>530005</v>
          </cell>
          <cell r="B2610" t="str">
            <v>PAL</v>
          </cell>
          <cell r="C2610">
            <v>72</v>
          </cell>
          <cell r="D2610">
            <v>1</v>
          </cell>
        </row>
        <row r="2611">
          <cell r="A2611">
            <v>530006</v>
          </cell>
          <cell r="B2611" t="str">
            <v>PAL</v>
          </cell>
          <cell r="C2611">
            <v>90</v>
          </cell>
          <cell r="D2611">
            <v>1</v>
          </cell>
        </row>
        <row r="2612">
          <cell r="A2612">
            <v>530007</v>
          </cell>
          <cell r="B2612" t="str">
            <v>PAL</v>
          </cell>
          <cell r="C2612">
            <v>90</v>
          </cell>
          <cell r="D2612">
            <v>1</v>
          </cell>
        </row>
        <row r="2613">
          <cell r="A2613">
            <v>530008</v>
          </cell>
          <cell r="B2613" t="str">
            <v>PAL</v>
          </cell>
          <cell r="C2613">
            <v>672</v>
          </cell>
          <cell r="D2613">
            <v>1</v>
          </cell>
        </row>
        <row r="2614">
          <cell r="A2614">
            <v>530009</v>
          </cell>
          <cell r="B2614" t="str">
            <v>PAL</v>
          </cell>
          <cell r="C2614">
            <v>672</v>
          </cell>
          <cell r="D2614">
            <v>1</v>
          </cell>
        </row>
        <row r="2615">
          <cell r="A2615">
            <v>530010</v>
          </cell>
          <cell r="B2615" t="str">
            <v>PAL</v>
          </cell>
          <cell r="C2615">
            <v>672</v>
          </cell>
          <cell r="D2615">
            <v>1</v>
          </cell>
        </row>
        <row r="2616">
          <cell r="A2616">
            <v>530011</v>
          </cell>
          <cell r="B2616" t="str">
            <v>PAL</v>
          </cell>
          <cell r="C2616">
            <v>672</v>
          </cell>
          <cell r="D2616">
            <v>1</v>
          </cell>
        </row>
        <row r="2617">
          <cell r="A2617">
            <v>530012</v>
          </cell>
          <cell r="B2617" t="str">
            <v>PAL</v>
          </cell>
          <cell r="C2617">
            <v>54</v>
          </cell>
          <cell r="D2617">
            <v>1</v>
          </cell>
        </row>
        <row r="2618">
          <cell r="A2618">
            <v>530013</v>
          </cell>
          <cell r="B2618" t="str">
            <v>PAL</v>
          </cell>
          <cell r="C2618">
            <v>840</v>
          </cell>
          <cell r="D2618">
            <v>1</v>
          </cell>
        </row>
        <row r="2619">
          <cell r="A2619">
            <v>530014</v>
          </cell>
          <cell r="B2619" t="str">
            <v>PAL</v>
          </cell>
          <cell r="C2619">
            <v>672</v>
          </cell>
          <cell r="D2619">
            <v>1</v>
          </cell>
        </row>
        <row r="2620">
          <cell r="A2620">
            <v>530015</v>
          </cell>
          <cell r="B2620" t="str">
            <v>PAL</v>
          </cell>
          <cell r="C2620">
            <v>54</v>
          </cell>
          <cell r="D2620">
            <v>1</v>
          </cell>
        </row>
        <row r="2621">
          <cell r="A2621">
            <v>530016</v>
          </cell>
          <cell r="B2621" t="str">
            <v>PAL</v>
          </cell>
          <cell r="C2621">
            <v>60</v>
          </cell>
          <cell r="D2621">
            <v>1</v>
          </cell>
        </row>
        <row r="2622">
          <cell r="A2622">
            <v>530017</v>
          </cell>
          <cell r="B2622" t="str">
            <v>PAL</v>
          </cell>
          <cell r="C2622">
            <v>54</v>
          </cell>
          <cell r="D2622">
            <v>1</v>
          </cell>
        </row>
        <row r="2623">
          <cell r="A2623">
            <v>530019</v>
          </cell>
          <cell r="B2623" t="str">
            <v>PAL</v>
          </cell>
          <cell r="C2623">
            <v>56</v>
          </cell>
          <cell r="D2623">
            <v>1</v>
          </cell>
        </row>
        <row r="2624">
          <cell r="A2624">
            <v>530021</v>
          </cell>
          <cell r="B2624" t="str">
            <v>PAL</v>
          </cell>
          <cell r="C2624">
            <v>672</v>
          </cell>
          <cell r="D2624">
            <v>1</v>
          </cell>
        </row>
        <row r="2625">
          <cell r="A2625">
            <v>530035</v>
          </cell>
          <cell r="B2625" t="str">
            <v>PAL</v>
          </cell>
          <cell r="C2625">
            <v>60</v>
          </cell>
          <cell r="D2625">
            <v>1</v>
          </cell>
        </row>
        <row r="2626">
          <cell r="A2626">
            <v>530036</v>
          </cell>
          <cell r="B2626" t="str">
            <v>PAL</v>
          </cell>
          <cell r="C2626">
            <v>60</v>
          </cell>
          <cell r="D2626">
            <v>1</v>
          </cell>
        </row>
        <row r="2627">
          <cell r="A2627">
            <v>530037</v>
          </cell>
          <cell r="B2627" t="str">
            <v>PAL</v>
          </cell>
          <cell r="C2627">
            <v>60</v>
          </cell>
          <cell r="D2627">
            <v>1</v>
          </cell>
        </row>
        <row r="2628">
          <cell r="A2628">
            <v>530038</v>
          </cell>
          <cell r="B2628" t="str">
            <v>PAL</v>
          </cell>
          <cell r="C2628">
            <v>80</v>
          </cell>
          <cell r="D2628">
            <v>1</v>
          </cell>
        </row>
        <row r="2629">
          <cell r="A2629">
            <v>530039</v>
          </cell>
          <cell r="B2629" t="str">
            <v>PAL</v>
          </cell>
          <cell r="C2629">
            <v>70</v>
          </cell>
          <cell r="D2629">
            <v>1</v>
          </cell>
        </row>
        <row r="2630">
          <cell r="A2630">
            <v>530040</v>
          </cell>
          <cell r="B2630" t="str">
            <v>PAL</v>
          </cell>
          <cell r="C2630">
            <v>70</v>
          </cell>
          <cell r="D2630">
            <v>1</v>
          </cell>
        </row>
        <row r="2631">
          <cell r="A2631">
            <v>530041</v>
          </cell>
          <cell r="B2631" t="str">
            <v>PAL</v>
          </cell>
          <cell r="C2631">
            <v>80</v>
          </cell>
          <cell r="D2631">
            <v>1</v>
          </cell>
        </row>
        <row r="2632">
          <cell r="A2632">
            <v>530042</v>
          </cell>
          <cell r="B2632" t="str">
            <v>PAL</v>
          </cell>
          <cell r="C2632">
            <v>90</v>
          </cell>
          <cell r="D2632">
            <v>1</v>
          </cell>
        </row>
        <row r="2633">
          <cell r="A2633">
            <v>530043</v>
          </cell>
          <cell r="B2633" t="str">
            <v>PAL</v>
          </cell>
          <cell r="C2633">
            <v>80</v>
          </cell>
          <cell r="D2633">
            <v>1</v>
          </cell>
        </row>
        <row r="2634">
          <cell r="A2634">
            <v>530044</v>
          </cell>
          <cell r="B2634" t="str">
            <v>PAL</v>
          </cell>
          <cell r="C2634">
            <v>50</v>
          </cell>
          <cell r="D2634">
            <v>1</v>
          </cell>
        </row>
        <row r="2635">
          <cell r="A2635">
            <v>530045</v>
          </cell>
          <cell r="B2635" t="str">
            <v>PAL</v>
          </cell>
          <cell r="C2635">
            <v>672</v>
          </cell>
          <cell r="D2635">
            <v>1</v>
          </cell>
        </row>
        <row r="2636">
          <cell r="A2636">
            <v>530046</v>
          </cell>
          <cell r="B2636" t="str">
            <v>PAL</v>
          </cell>
          <cell r="C2636">
            <v>672</v>
          </cell>
          <cell r="D2636">
            <v>1</v>
          </cell>
        </row>
        <row r="2637">
          <cell r="A2637">
            <v>530047</v>
          </cell>
          <cell r="B2637" t="str">
            <v>PAL</v>
          </cell>
          <cell r="C2637">
            <v>672</v>
          </cell>
          <cell r="D2637">
            <v>1</v>
          </cell>
        </row>
        <row r="2638">
          <cell r="A2638">
            <v>530048</v>
          </cell>
          <cell r="B2638" t="str">
            <v>PAL</v>
          </cell>
          <cell r="C2638">
            <v>480</v>
          </cell>
          <cell r="D2638">
            <v>1</v>
          </cell>
        </row>
        <row r="2639">
          <cell r="A2639">
            <v>530053</v>
          </cell>
          <cell r="B2639" t="str">
            <v>PAL</v>
          </cell>
          <cell r="C2639">
            <v>78</v>
          </cell>
          <cell r="D2639">
            <v>1</v>
          </cell>
        </row>
        <row r="2640">
          <cell r="A2640">
            <v>530054</v>
          </cell>
          <cell r="B2640" t="str">
            <v>PAL</v>
          </cell>
          <cell r="C2640">
            <v>78</v>
          </cell>
          <cell r="D2640">
            <v>1</v>
          </cell>
        </row>
        <row r="2641">
          <cell r="A2641">
            <v>530055</v>
          </cell>
          <cell r="B2641" t="str">
            <v>PAL</v>
          </cell>
          <cell r="C2641">
            <v>54</v>
          </cell>
          <cell r="D2641">
            <v>1</v>
          </cell>
        </row>
        <row r="2642">
          <cell r="A2642">
            <v>530056</v>
          </cell>
          <cell r="B2642" t="str">
            <v>PAL</v>
          </cell>
          <cell r="C2642">
            <v>54</v>
          </cell>
          <cell r="D2642">
            <v>1</v>
          </cell>
        </row>
        <row r="2643">
          <cell r="A2643">
            <v>530057</v>
          </cell>
          <cell r="B2643" t="str">
            <v>PAL</v>
          </cell>
          <cell r="C2643">
            <v>54</v>
          </cell>
          <cell r="D2643">
            <v>1</v>
          </cell>
        </row>
        <row r="2644">
          <cell r="A2644">
            <v>530058</v>
          </cell>
          <cell r="B2644" t="str">
            <v>PAL</v>
          </cell>
          <cell r="C2644">
            <v>54</v>
          </cell>
          <cell r="D2644">
            <v>1</v>
          </cell>
        </row>
        <row r="2645">
          <cell r="A2645">
            <v>530059</v>
          </cell>
          <cell r="B2645" t="str">
            <v>PAL</v>
          </cell>
          <cell r="C2645">
            <v>54</v>
          </cell>
          <cell r="D2645">
            <v>1</v>
          </cell>
        </row>
        <row r="2646">
          <cell r="A2646">
            <v>530060</v>
          </cell>
          <cell r="B2646" t="str">
            <v>PAL</v>
          </cell>
          <cell r="C2646">
            <v>54</v>
          </cell>
          <cell r="D2646">
            <v>1</v>
          </cell>
        </row>
        <row r="2647">
          <cell r="A2647">
            <v>530061</v>
          </cell>
          <cell r="B2647" t="str">
            <v>PAL</v>
          </cell>
          <cell r="C2647">
            <v>99</v>
          </cell>
          <cell r="D2647">
            <v>1</v>
          </cell>
        </row>
        <row r="2648">
          <cell r="A2648">
            <v>530062</v>
          </cell>
          <cell r="B2648" t="str">
            <v>PAL</v>
          </cell>
          <cell r="C2648">
            <v>99</v>
          </cell>
          <cell r="D2648">
            <v>1</v>
          </cell>
        </row>
        <row r="2649">
          <cell r="A2649">
            <v>530063</v>
          </cell>
          <cell r="B2649" t="str">
            <v>PAL</v>
          </cell>
          <cell r="C2649">
            <v>70</v>
          </cell>
          <cell r="D2649">
            <v>1</v>
          </cell>
        </row>
        <row r="2650">
          <cell r="A2650">
            <v>530064</v>
          </cell>
          <cell r="B2650" t="str">
            <v>PAL</v>
          </cell>
          <cell r="C2650">
            <v>120</v>
          </cell>
          <cell r="D2650">
            <v>1</v>
          </cell>
        </row>
        <row r="2651">
          <cell r="A2651">
            <v>530065</v>
          </cell>
          <cell r="B2651" t="str">
            <v>PAL</v>
          </cell>
          <cell r="C2651">
            <v>72</v>
          </cell>
          <cell r="D2651">
            <v>1</v>
          </cell>
        </row>
        <row r="2652">
          <cell r="A2652">
            <v>530066</v>
          </cell>
          <cell r="B2652" t="str">
            <v>PAL</v>
          </cell>
          <cell r="C2652">
            <v>81</v>
          </cell>
          <cell r="D2652">
            <v>1</v>
          </cell>
        </row>
        <row r="2653">
          <cell r="A2653">
            <v>530067</v>
          </cell>
          <cell r="B2653" t="str">
            <v>PAL</v>
          </cell>
          <cell r="C2653">
            <v>78</v>
          </cell>
          <cell r="D2653">
            <v>1</v>
          </cell>
        </row>
        <row r="2654">
          <cell r="A2654">
            <v>530068</v>
          </cell>
          <cell r="B2654" t="str">
            <v>PAL</v>
          </cell>
          <cell r="C2654">
            <v>78</v>
          </cell>
          <cell r="D2654">
            <v>1</v>
          </cell>
        </row>
        <row r="2655">
          <cell r="A2655">
            <v>530069</v>
          </cell>
          <cell r="B2655" t="str">
            <v>PAL</v>
          </cell>
          <cell r="C2655">
            <v>80</v>
          </cell>
          <cell r="D2655">
            <v>1</v>
          </cell>
        </row>
        <row r="2656">
          <cell r="A2656">
            <v>530070</v>
          </cell>
          <cell r="B2656" t="str">
            <v>PAL</v>
          </cell>
          <cell r="C2656">
            <v>672</v>
          </cell>
          <cell r="D2656">
            <v>1</v>
          </cell>
        </row>
        <row r="2657">
          <cell r="A2657">
            <v>530071</v>
          </cell>
          <cell r="B2657" t="str">
            <v>PAL</v>
          </cell>
          <cell r="C2657">
            <v>672</v>
          </cell>
          <cell r="D2657">
            <v>1</v>
          </cell>
        </row>
        <row r="2658">
          <cell r="A2658">
            <v>530072</v>
          </cell>
          <cell r="B2658" t="str">
            <v>PAL</v>
          </cell>
          <cell r="C2658">
            <v>72</v>
          </cell>
          <cell r="D2658">
            <v>1</v>
          </cell>
        </row>
        <row r="2659">
          <cell r="A2659">
            <v>530073</v>
          </cell>
          <cell r="B2659" t="str">
            <v>PAL</v>
          </cell>
          <cell r="C2659">
            <v>840</v>
          </cell>
          <cell r="D2659">
            <v>1</v>
          </cell>
        </row>
        <row r="2660">
          <cell r="A2660">
            <v>530074</v>
          </cell>
          <cell r="B2660" t="str">
            <v>PAL</v>
          </cell>
          <cell r="C2660">
            <v>756</v>
          </cell>
          <cell r="D2660">
            <v>1</v>
          </cell>
        </row>
        <row r="2661">
          <cell r="A2661">
            <v>530075</v>
          </cell>
          <cell r="B2661" t="str">
            <v>PAL</v>
          </cell>
          <cell r="C2661">
            <v>756</v>
          </cell>
          <cell r="D2661">
            <v>1</v>
          </cell>
        </row>
        <row r="2662">
          <cell r="A2662">
            <v>530076</v>
          </cell>
          <cell r="B2662" t="str">
            <v>PAL</v>
          </cell>
          <cell r="C2662">
            <v>756</v>
          </cell>
          <cell r="D2662">
            <v>1</v>
          </cell>
        </row>
        <row r="2663">
          <cell r="A2663">
            <v>530077</v>
          </cell>
          <cell r="B2663" t="str">
            <v>PAL</v>
          </cell>
          <cell r="C2663">
            <v>600</v>
          </cell>
          <cell r="D2663">
            <v>1</v>
          </cell>
        </row>
        <row r="2664">
          <cell r="A2664">
            <v>530078</v>
          </cell>
          <cell r="B2664" t="str">
            <v>PAL</v>
          </cell>
          <cell r="C2664">
            <v>600</v>
          </cell>
          <cell r="D2664">
            <v>1</v>
          </cell>
        </row>
        <row r="2665">
          <cell r="A2665">
            <v>530079</v>
          </cell>
          <cell r="B2665" t="str">
            <v>PAL</v>
          </cell>
          <cell r="C2665">
            <v>672</v>
          </cell>
          <cell r="D2665">
            <v>1</v>
          </cell>
        </row>
        <row r="2666">
          <cell r="A2666">
            <v>530080</v>
          </cell>
          <cell r="B2666" t="str">
            <v>PAL</v>
          </cell>
          <cell r="C2666">
            <v>672</v>
          </cell>
          <cell r="D2666">
            <v>1</v>
          </cell>
        </row>
        <row r="2667">
          <cell r="A2667">
            <v>530081</v>
          </cell>
          <cell r="B2667" t="str">
            <v>PAL</v>
          </cell>
          <cell r="C2667">
            <v>672</v>
          </cell>
          <cell r="D2667">
            <v>1</v>
          </cell>
        </row>
        <row r="2668">
          <cell r="A2668">
            <v>530082</v>
          </cell>
          <cell r="B2668" t="str">
            <v>PAL</v>
          </cell>
          <cell r="C2668">
            <v>600</v>
          </cell>
          <cell r="D2668">
            <v>1</v>
          </cell>
        </row>
        <row r="2669">
          <cell r="A2669">
            <v>530083</v>
          </cell>
          <cell r="B2669" t="str">
            <v>PAL</v>
          </cell>
          <cell r="C2669">
            <v>600</v>
          </cell>
          <cell r="D2669">
            <v>1</v>
          </cell>
        </row>
        <row r="2670">
          <cell r="A2670">
            <v>530084</v>
          </cell>
          <cell r="B2670" t="str">
            <v>PAL</v>
          </cell>
          <cell r="C2670">
            <v>72</v>
          </cell>
          <cell r="D2670">
            <v>1</v>
          </cell>
        </row>
        <row r="2671">
          <cell r="A2671">
            <v>530085</v>
          </cell>
          <cell r="B2671" t="str">
            <v>PAL</v>
          </cell>
          <cell r="C2671">
            <v>81</v>
          </cell>
          <cell r="D2671">
            <v>1</v>
          </cell>
        </row>
        <row r="2672">
          <cell r="A2672">
            <v>530086</v>
          </cell>
          <cell r="B2672" t="str">
            <v>PAL</v>
          </cell>
          <cell r="C2672">
            <v>120</v>
          </cell>
          <cell r="D2672">
            <v>1</v>
          </cell>
        </row>
        <row r="2673">
          <cell r="A2673">
            <v>530087</v>
          </cell>
          <cell r="B2673" t="str">
            <v>PAL</v>
          </cell>
          <cell r="C2673">
            <v>672</v>
          </cell>
          <cell r="D2673">
            <v>1</v>
          </cell>
        </row>
        <row r="2674">
          <cell r="A2674">
            <v>530089</v>
          </cell>
          <cell r="B2674" t="str">
            <v>PAL</v>
          </cell>
          <cell r="C2674">
            <v>672</v>
          </cell>
          <cell r="D2674">
            <v>1</v>
          </cell>
        </row>
        <row r="2675">
          <cell r="A2675">
            <v>530090</v>
          </cell>
          <cell r="B2675" t="str">
            <v>PAL</v>
          </cell>
          <cell r="C2675">
            <v>672</v>
          </cell>
          <cell r="D2675">
            <v>1</v>
          </cell>
        </row>
        <row r="2676">
          <cell r="A2676">
            <v>530092</v>
          </cell>
          <cell r="B2676" t="str">
            <v>PAL</v>
          </cell>
          <cell r="C2676">
            <v>600</v>
          </cell>
          <cell r="D2676">
            <v>1</v>
          </cell>
        </row>
        <row r="2677">
          <cell r="A2677">
            <v>530097</v>
          </cell>
          <cell r="B2677" t="str">
            <v>PAL</v>
          </cell>
          <cell r="C2677">
            <v>108</v>
          </cell>
          <cell r="D2677">
            <v>1</v>
          </cell>
        </row>
        <row r="2678">
          <cell r="A2678">
            <v>530104</v>
          </cell>
          <cell r="B2678" t="str">
            <v>PAL</v>
          </cell>
          <cell r="C2678">
            <v>80</v>
          </cell>
          <cell r="D2678">
            <v>1</v>
          </cell>
        </row>
        <row r="2679">
          <cell r="A2679">
            <v>530106</v>
          </cell>
          <cell r="B2679" t="str">
            <v>PAL</v>
          </cell>
          <cell r="C2679">
            <v>72</v>
          </cell>
          <cell r="D2679">
            <v>1</v>
          </cell>
        </row>
        <row r="2680">
          <cell r="A2680">
            <v>530107</v>
          </cell>
          <cell r="B2680" t="str">
            <v>PAL</v>
          </cell>
          <cell r="C2680">
            <v>80</v>
          </cell>
          <cell r="D2680">
            <v>1</v>
          </cell>
        </row>
        <row r="2681">
          <cell r="A2681">
            <v>530108</v>
          </cell>
          <cell r="B2681" t="str">
            <v>PAL</v>
          </cell>
          <cell r="C2681">
            <v>70</v>
          </cell>
          <cell r="D2681">
            <v>1</v>
          </cell>
        </row>
        <row r="2682">
          <cell r="A2682">
            <v>530109</v>
          </cell>
          <cell r="B2682" t="str">
            <v>PAL</v>
          </cell>
          <cell r="C2682">
            <v>70</v>
          </cell>
          <cell r="D2682">
            <v>1</v>
          </cell>
        </row>
        <row r="2683">
          <cell r="A2683">
            <v>530110</v>
          </cell>
          <cell r="B2683" t="str">
            <v>PAL</v>
          </cell>
          <cell r="C2683">
            <v>672</v>
          </cell>
          <cell r="D2683">
            <v>1</v>
          </cell>
        </row>
        <row r="2684">
          <cell r="A2684">
            <v>530113</v>
          </cell>
          <cell r="B2684" t="str">
            <v>PAL</v>
          </cell>
          <cell r="C2684">
            <v>5760</v>
          </cell>
          <cell r="D2684">
            <v>1</v>
          </cell>
        </row>
        <row r="2685">
          <cell r="A2685">
            <v>530115</v>
          </cell>
          <cell r="B2685" t="str">
            <v>PAL</v>
          </cell>
          <cell r="C2685">
            <v>840</v>
          </cell>
          <cell r="D2685">
            <v>1</v>
          </cell>
        </row>
        <row r="2686">
          <cell r="A2686">
            <v>530116</v>
          </cell>
          <cell r="B2686" t="str">
            <v>PAL</v>
          </cell>
          <cell r="C2686">
            <v>108</v>
          </cell>
          <cell r="D2686">
            <v>1</v>
          </cell>
        </row>
        <row r="2687">
          <cell r="A2687">
            <v>530117</v>
          </cell>
          <cell r="B2687" t="str">
            <v>PAL</v>
          </cell>
          <cell r="C2687">
            <v>840</v>
          </cell>
          <cell r="D2687">
            <v>1</v>
          </cell>
        </row>
        <row r="2688">
          <cell r="A2688">
            <v>530118</v>
          </cell>
          <cell r="B2688" t="str">
            <v>PAL</v>
          </cell>
          <cell r="C2688">
            <v>432</v>
          </cell>
          <cell r="D2688">
            <v>1</v>
          </cell>
        </row>
        <row r="2689">
          <cell r="A2689">
            <v>530119</v>
          </cell>
          <cell r="B2689" t="str">
            <v>PAL</v>
          </cell>
          <cell r="C2689">
            <v>432</v>
          </cell>
          <cell r="D2689">
            <v>1</v>
          </cell>
        </row>
        <row r="2690">
          <cell r="A2690">
            <v>530120</v>
          </cell>
          <cell r="B2690" t="str">
            <v>PAL</v>
          </cell>
          <cell r="C2690">
            <v>6000</v>
          </cell>
          <cell r="D2690">
            <v>1</v>
          </cell>
        </row>
        <row r="2691">
          <cell r="A2691">
            <v>530121</v>
          </cell>
          <cell r="B2691" t="str">
            <v>PAL</v>
          </cell>
          <cell r="C2691">
            <v>1200</v>
          </cell>
          <cell r="D2691">
            <v>1</v>
          </cell>
        </row>
        <row r="2692">
          <cell r="A2692">
            <v>530122</v>
          </cell>
          <cell r="B2692" t="str">
            <v>PAL</v>
          </cell>
          <cell r="C2692">
            <v>252</v>
          </cell>
          <cell r="D2692">
            <v>1</v>
          </cell>
        </row>
        <row r="2693">
          <cell r="A2693">
            <v>530123</v>
          </cell>
          <cell r="B2693" t="str">
            <v>PAL</v>
          </cell>
          <cell r="C2693">
            <v>1200</v>
          </cell>
          <cell r="D2693">
            <v>1</v>
          </cell>
        </row>
        <row r="2694">
          <cell r="A2694">
            <v>530124</v>
          </cell>
          <cell r="B2694" t="str">
            <v>PAL</v>
          </cell>
          <cell r="C2694">
            <v>1200</v>
          </cell>
          <cell r="D2694">
            <v>1</v>
          </cell>
        </row>
        <row r="2695">
          <cell r="A2695">
            <v>530125</v>
          </cell>
          <cell r="B2695" t="str">
            <v>PAL</v>
          </cell>
          <cell r="C2695">
            <v>216</v>
          </cell>
          <cell r="D2695">
            <v>1</v>
          </cell>
        </row>
        <row r="2696">
          <cell r="A2696">
            <v>530126</v>
          </cell>
          <cell r="B2696" t="str">
            <v>PAL</v>
          </cell>
          <cell r="C2696">
            <v>192</v>
          </cell>
          <cell r="D2696">
            <v>1</v>
          </cell>
        </row>
        <row r="2697">
          <cell r="A2697">
            <v>530127</v>
          </cell>
          <cell r="B2697" t="str">
            <v>PAL</v>
          </cell>
          <cell r="C2697">
            <v>360</v>
          </cell>
          <cell r="D2697">
            <v>1</v>
          </cell>
        </row>
        <row r="2698">
          <cell r="A2698">
            <v>530128</v>
          </cell>
          <cell r="B2698" t="str">
            <v>PAL</v>
          </cell>
          <cell r="C2698">
            <v>240</v>
          </cell>
          <cell r="D2698">
            <v>1</v>
          </cell>
        </row>
        <row r="2699">
          <cell r="A2699">
            <v>530129</v>
          </cell>
          <cell r="B2699" t="str">
            <v>PAL</v>
          </cell>
          <cell r="C2699">
            <v>240</v>
          </cell>
          <cell r="D2699">
            <v>1</v>
          </cell>
        </row>
        <row r="2700">
          <cell r="A2700">
            <v>530130</v>
          </cell>
          <cell r="B2700" t="str">
            <v>PAL</v>
          </cell>
          <cell r="C2700">
            <v>360</v>
          </cell>
          <cell r="D2700">
            <v>1</v>
          </cell>
        </row>
        <row r="2701">
          <cell r="A2701">
            <v>530131</v>
          </cell>
          <cell r="B2701" t="str">
            <v>PAL</v>
          </cell>
          <cell r="C2701">
            <v>216</v>
          </cell>
          <cell r="D2701">
            <v>1</v>
          </cell>
        </row>
        <row r="2702">
          <cell r="A2702">
            <v>530132</v>
          </cell>
          <cell r="B2702" t="str">
            <v>PAL</v>
          </cell>
          <cell r="C2702">
            <v>216</v>
          </cell>
          <cell r="D2702">
            <v>1</v>
          </cell>
        </row>
        <row r="2703">
          <cell r="A2703">
            <v>530133</v>
          </cell>
          <cell r="B2703" t="str">
            <v>PAL</v>
          </cell>
          <cell r="C2703">
            <v>432</v>
          </cell>
          <cell r="D2703">
            <v>1</v>
          </cell>
        </row>
        <row r="2704">
          <cell r="A2704">
            <v>530134</v>
          </cell>
          <cell r="B2704" t="str">
            <v>PAL</v>
          </cell>
          <cell r="C2704">
            <v>360</v>
          </cell>
          <cell r="D2704">
            <v>1</v>
          </cell>
        </row>
        <row r="2705">
          <cell r="A2705">
            <v>530135</v>
          </cell>
          <cell r="B2705" t="str">
            <v>PAL</v>
          </cell>
          <cell r="C2705">
            <v>216</v>
          </cell>
          <cell r="D2705">
            <v>1</v>
          </cell>
        </row>
        <row r="2706">
          <cell r="A2706">
            <v>530136</v>
          </cell>
          <cell r="B2706" t="str">
            <v>PAL</v>
          </cell>
          <cell r="C2706">
            <v>240</v>
          </cell>
          <cell r="D2706">
            <v>1</v>
          </cell>
        </row>
        <row r="2707">
          <cell r="A2707">
            <v>530137</v>
          </cell>
          <cell r="B2707" t="str">
            <v>PAL</v>
          </cell>
          <cell r="C2707">
            <v>216</v>
          </cell>
          <cell r="D2707">
            <v>1</v>
          </cell>
        </row>
        <row r="2708">
          <cell r="A2708">
            <v>530138</v>
          </cell>
          <cell r="B2708" t="str">
            <v>PAL</v>
          </cell>
          <cell r="C2708">
            <v>240</v>
          </cell>
          <cell r="D2708">
            <v>1</v>
          </cell>
        </row>
        <row r="2709">
          <cell r="A2709">
            <v>530139</v>
          </cell>
          <cell r="B2709" t="str">
            <v>PAL</v>
          </cell>
          <cell r="C2709">
            <v>360</v>
          </cell>
          <cell r="D2709">
            <v>1</v>
          </cell>
        </row>
        <row r="2710">
          <cell r="A2710">
            <v>530140</v>
          </cell>
          <cell r="B2710" t="str">
            <v>PAL</v>
          </cell>
          <cell r="C2710">
            <v>80</v>
          </cell>
          <cell r="D2710">
            <v>1</v>
          </cell>
        </row>
        <row r="2711">
          <cell r="A2711">
            <v>530141</v>
          </cell>
          <cell r="B2711" t="str">
            <v>PAL</v>
          </cell>
          <cell r="C2711">
            <v>78</v>
          </cell>
          <cell r="D2711">
            <v>1</v>
          </cell>
        </row>
        <row r="2712">
          <cell r="A2712">
            <v>530142</v>
          </cell>
          <cell r="B2712" t="str">
            <v>PAL</v>
          </cell>
          <cell r="C2712">
            <v>120</v>
          </cell>
          <cell r="D2712">
            <v>1</v>
          </cell>
        </row>
        <row r="2713">
          <cell r="A2713">
            <v>530143</v>
          </cell>
          <cell r="B2713" t="str">
            <v>PAL</v>
          </cell>
          <cell r="C2713">
            <v>90</v>
          </cell>
          <cell r="D2713">
            <v>1</v>
          </cell>
        </row>
        <row r="2714">
          <cell r="A2714">
            <v>530144</v>
          </cell>
          <cell r="B2714" t="str">
            <v>PAL</v>
          </cell>
          <cell r="C2714">
            <v>80</v>
          </cell>
          <cell r="D2714">
            <v>1</v>
          </cell>
        </row>
        <row r="2715">
          <cell r="A2715">
            <v>530146</v>
          </cell>
          <cell r="B2715" t="str">
            <v>PAL</v>
          </cell>
          <cell r="C2715">
            <v>270</v>
          </cell>
          <cell r="D2715">
            <v>1</v>
          </cell>
        </row>
        <row r="2716">
          <cell r="A2716">
            <v>530147</v>
          </cell>
          <cell r="B2716" t="str">
            <v>PAL</v>
          </cell>
          <cell r="C2716">
            <v>80</v>
          </cell>
          <cell r="D2716">
            <v>1</v>
          </cell>
        </row>
        <row r="2717">
          <cell r="A2717">
            <v>530148</v>
          </cell>
          <cell r="B2717" t="str">
            <v>PAL</v>
          </cell>
          <cell r="C2717">
            <v>90</v>
          </cell>
          <cell r="D2717">
            <v>1</v>
          </cell>
        </row>
        <row r="2718">
          <cell r="A2718">
            <v>530149</v>
          </cell>
          <cell r="B2718" t="str">
            <v>PAL</v>
          </cell>
          <cell r="C2718">
            <v>672</v>
          </cell>
          <cell r="D2718">
            <v>1</v>
          </cell>
        </row>
        <row r="2719">
          <cell r="A2719">
            <v>530150</v>
          </cell>
          <cell r="B2719" t="str">
            <v>PAL</v>
          </cell>
          <cell r="C2719">
            <v>80</v>
          </cell>
          <cell r="D2719">
            <v>1</v>
          </cell>
        </row>
        <row r="2720">
          <cell r="A2720">
            <v>530151</v>
          </cell>
          <cell r="B2720" t="str">
            <v>PAL</v>
          </cell>
          <cell r="C2720">
            <v>70</v>
          </cell>
          <cell r="D2720">
            <v>1</v>
          </cell>
        </row>
        <row r="2721">
          <cell r="A2721">
            <v>530152</v>
          </cell>
          <cell r="B2721" t="str">
            <v>PAL</v>
          </cell>
          <cell r="C2721">
            <v>70</v>
          </cell>
          <cell r="D2721">
            <v>1</v>
          </cell>
        </row>
        <row r="2722">
          <cell r="A2722">
            <v>530153</v>
          </cell>
          <cell r="B2722" t="str">
            <v>PAL</v>
          </cell>
          <cell r="C2722">
            <v>70</v>
          </cell>
          <cell r="D2722">
            <v>1</v>
          </cell>
        </row>
        <row r="2723">
          <cell r="A2723">
            <v>530154</v>
          </cell>
          <cell r="B2723" t="str">
            <v>PAL</v>
          </cell>
          <cell r="C2723">
            <v>60</v>
          </cell>
          <cell r="D2723">
            <v>1</v>
          </cell>
        </row>
        <row r="2724">
          <cell r="A2724">
            <v>530155</v>
          </cell>
          <cell r="B2724" t="str">
            <v>PAL</v>
          </cell>
          <cell r="C2724">
            <v>540</v>
          </cell>
          <cell r="D2724">
            <v>1</v>
          </cell>
        </row>
        <row r="2725">
          <cell r="A2725">
            <v>530156</v>
          </cell>
          <cell r="B2725" t="str">
            <v>PAL</v>
          </cell>
          <cell r="C2725">
            <v>100</v>
          </cell>
          <cell r="D2725">
            <v>1</v>
          </cell>
        </row>
        <row r="2726">
          <cell r="A2726">
            <v>530157</v>
          </cell>
          <cell r="B2726" t="str">
            <v>PAL</v>
          </cell>
          <cell r="C2726">
            <v>70</v>
          </cell>
          <cell r="D2726">
            <v>1</v>
          </cell>
        </row>
        <row r="2727">
          <cell r="A2727">
            <v>530158</v>
          </cell>
          <cell r="B2727" t="str">
            <v>PAL</v>
          </cell>
          <cell r="C2727">
            <v>60</v>
          </cell>
          <cell r="D2727">
            <v>1</v>
          </cell>
        </row>
        <row r="2728">
          <cell r="A2728">
            <v>530159</v>
          </cell>
          <cell r="B2728" t="str">
            <v>PAL</v>
          </cell>
          <cell r="C2728">
            <v>80</v>
          </cell>
          <cell r="D2728">
            <v>1</v>
          </cell>
        </row>
        <row r="2729">
          <cell r="A2729">
            <v>530160</v>
          </cell>
          <cell r="B2729" t="str">
            <v>PAL</v>
          </cell>
          <cell r="C2729">
            <v>81</v>
          </cell>
          <cell r="D2729">
            <v>1</v>
          </cell>
        </row>
        <row r="2730">
          <cell r="A2730">
            <v>530161</v>
          </cell>
          <cell r="B2730" t="str">
            <v>PAL</v>
          </cell>
          <cell r="C2730">
            <v>70</v>
          </cell>
          <cell r="D2730">
            <v>1</v>
          </cell>
        </row>
        <row r="2731">
          <cell r="A2731">
            <v>530162</v>
          </cell>
          <cell r="B2731" t="str">
            <v>PAL</v>
          </cell>
          <cell r="C2731">
            <v>70</v>
          </cell>
          <cell r="D2731">
            <v>1</v>
          </cell>
        </row>
        <row r="2732">
          <cell r="A2732">
            <v>530163</v>
          </cell>
          <cell r="B2732" t="str">
            <v>PAL</v>
          </cell>
          <cell r="C2732">
            <v>672</v>
          </cell>
          <cell r="D2732">
            <v>1</v>
          </cell>
        </row>
        <row r="2733">
          <cell r="A2733">
            <v>530164</v>
          </cell>
          <cell r="B2733" t="str">
            <v>PAL</v>
          </cell>
          <cell r="C2733">
            <v>72</v>
          </cell>
          <cell r="D2733">
            <v>1</v>
          </cell>
        </row>
        <row r="2734">
          <cell r="A2734">
            <v>530166</v>
          </cell>
          <cell r="B2734" t="str">
            <v>PAL</v>
          </cell>
          <cell r="C2734">
            <v>72</v>
          </cell>
          <cell r="D2734">
            <v>1</v>
          </cell>
        </row>
        <row r="2735">
          <cell r="A2735">
            <v>530167</v>
          </cell>
          <cell r="B2735" t="str">
            <v>PAL</v>
          </cell>
          <cell r="C2735">
            <v>8400</v>
          </cell>
          <cell r="D2735">
            <v>1</v>
          </cell>
        </row>
        <row r="2736">
          <cell r="A2736">
            <v>530168</v>
          </cell>
          <cell r="B2736" t="str">
            <v>PAL</v>
          </cell>
          <cell r="C2736">
            <v>570</v>
          </cell>
          <cell r="D2736">
            <v>1</v>
          </cell>
        </row>
        <row r="2737">
          <cell r="A2737">
            <v>530169</v>
          </cell>
          <cell r="B2737" t="str">
            <v>PAL</v>
          </cell>
          <cell r="C2737">
            <v>672</v>
          </cell>
          <cell r="D2737">
            <v>1</v>
          </cell>
        </row>
        <row r="2738">
          <cell r="A2738">
            <v>530171</v>
          </cell>
          <cell r="B2738" t="str">
            <v>PAL</v>
          </cell>
          <cell r="C2738">
            <v>672</v>
          </cell>
          <cell r="D2738">
            <v>1</v>
          </cell>
        </row>
        <row r="2739">
          <cell r="A2739">
            <v>530172</v>
          </cell>
          <cell r="B2739" t="str">
            <v>PAL</v>
          </cell>
          <cell r="C2739">
            <v>672</v>
          </cell>
          <cell r="D2739">
            <v>1</v>
          </cell>
        </row>
        <row r="2740">
          <cell r="A2740">
            <v>530173</v>
          </cell>
          <cell r="B2740" t="str">
            <v>PAL</v>
          </cell>
          <cell r="C2740">
            <v>80</v>
          </cell>
          <cell r="D2740">
            <v>1</v>
          </cell>
        </row>
        <row r="2741">
          <cell r="A2741">
            <v>530175</v>
          </cell>
          <cell r="B2741" t="str">
            <v>PAL</v>
          </cell>
          <cell r="C2741">
            <v>672</v>
          </cell>
          <cell r="D2741">
            <v>1</v>
          </cell>
        </row>
        <row r="2742">
          <cell r="A2742">
            <v>530176</v>
          </cell>
          <cell r="B2742" t="str">
            <v>PAL</v>
          </cell>
          <cell r="C2742">
            <v>672</v>
          </cell>
          <cell r="D2742">
            <v>1</v>
          </cell>
        </row>
        <row r="2743">
          <cell r="A2743">
            <v>530177</v>
          </cell>
          <cell r="B2743" t="str">
            <v>PAL</v>
          </cell>
          <cell r="C2743">
            <v>528</v>
          </cell>
          <cell r="D2743">
            <v>1</v>
          </cell>
        </row>
        <row r="2744">
          <cell r="A2744">
            <v>530178</v>
          </cell>
          <cell r="B2744" t="str">
            <v>PAL</v>
          </cell>
          <cell r="C2744">
            <v>582</v>
          </cell>
          <cell r="D2744">
            <v>1</v>
          </cell>
        </row>
        <row r="2745">
          <cell r="A2745">
            <v>530179</v>
          </cell>
          <cell r="B2745" t="str">
            <v>PAL</v>
          </cell>
          <cell r="C2745">
            <v>600</v>
          </cell>
          <cell r="D2745">
            <v>1</v>
          </cell>
        </row>
        <row r="2746">
          <cell r="A2746">
            <v>530180</v>
          </cell>
          <cell r="B2746" t="str">
            <v>PAL</v>
          </cell>
          <cell r="C2746">
            <v>672</v>
          </cell>
          <cell r="D2746">
            <v>1</v>
          </cell>
        </row>
        <row r="2747">
          <cell r="A2747">
            <v>530181</v>
          </cell>
          <cell r="B2747" t="str">
            <v>PAL</v>
          </cell>
          <cell r="C2747">
            <v>80</v>
          </cell>
          <cell r="D2747">
            <v>1</v>
          </cell>
        </row>
        <row r="2748">
          <cell r="A2748">
            <v>530182</v>
          </cell>
          <cell r="B2748" t="str">
            <v>PAL</v>
          </cell>
          <cell r="C2748">
            <v>240</v>
          </cell>
          <cell r="D2748">
            <v>1</v>
          </cell>
        </row>
        <row r="2749">
          <cell r="A2749">
            <v>530183</v>
          </cell>
          <cell r="B2749" t="str">
            <v>PAL</v>
          </cell>
          <cell r="C2749">
            <v>180</v>
          </cell>
          <cell r="D2749">
            <v>1</v>
          </cell>
        </row>
        <row r="2750">
          <cell r="A2750">
            <v>530184</v>
          </cell>
          <cell r="B2750" t="str">
            <v>PAL</v>
          </cell>
          <cell r="C2750">
            <v>672</v>
          </cell>
          <cell r="D2750">
            <v>1</v>
          </cell>
        </row>
        <row r="2751">
          <cell r="A2751">
            <v>530185</v>
          </cell>
          <cell r="B2751" t="str">
            <v>PAL</v>
          </cell>
          <cell r="C2751">
            <v>1344</v>
          </cell>
          <cell r="D2751">
            <v>1</v>
          </cell>
        </row>
        <row r="2752">
          <cell r="A2752">
            <v>530187</v>
          </cell>
          <cell r="B2752" t="str">
            <v>PAL</v>
          </cell>
          <cell r="C2752">
            <v>1344</v>
          </cell>
          <cell r="D2752">
            <v>1</v>
          </cell>
        </row>
        <row r="2753">
          <cell r="A2753">
            <v>530188</v>
          </cell>
          <cell r="B2753" t="str">
            <v>PAL</v>
          </cell>
          <cell r="C2753">
            <v>1344</v>
          </cell>
          <cell r="D2753">
            <v>1</v>
          </cell>
        </row>
        <row r="2754">
          <cell r="A2754">
            <v>530190</v>
          </cell>
          <cell r="B2754" t="str">
            <v>PAL</v>
          </cell>
          <cell r="C2754">
            <v>60</v>
          </cell>
          <cell r="D2754">
            <v>1</v>
          </cell>
        </row>
        <row r="2755">
          <cell r="A2755">
            <v>530191</v>
          </cell>
          <cell r="B2755" t="str">
            <v>PAL</v>
          </cell>
          <cell r="C2755">
            <v>60</v>
          </cell>
          <cell r="D2755">
            <v>1</v>
          </cell>
        </row>
        <row r="2756">
          <cell r="A2756">
            <v>530192</v>
          </cell>
          <cell r="B2756" t="str">
            <v>PAL</v>
          </cell>
          <cell r="C2756">
            <v>60</v>
          </cell>
          <cell r="D2756">
            <v>1</v>
          </cell>
        </row>
        <row r="2757">
          <cell r="A2757">
            <v>530193</v>
          </cell>
          <cell r="B2757" t="str">
            <v>PAL</v>
          </cell>
          <cell r="C2757">
            <v>72</v>
          </cell>
          <cell r="D2757">
            <v>1</v>
          </cell>
        </row>
        <row r="2758">
          <cell r="A2758">
            <v>530194</v>
          </cell>
          <cell r="B2758" t="str">
            <v>PAL</v>
          </cell>
          <cell r="C2758">
            <v>45</v>
          </cell>
          <cell r="D2758">
            <v>1</v>
          </cell>
        </row>
        <row r="2759">
          <cell r="A2759">
            <v>530195</v>
          </cell>
          <cell r="B2759" t="str">
            <v>PAL</v>
          </cell>
          <cell r="C2759">
            <v>1512</v>
          </cell>
          <cell r="D2759">
            <v>1</v>
          </cell>
        </row>
        <row r="2760">
          <cell r="A2760">
            <v>530196</v>
          </cell>
          <cell r="B2760" t="str">
            <v>PAL</v>
          </cell>
          <cell r="C2760">
            <v>1512</v>
          </cell>
          <cell r="D2760">
            <v>1</v>
          </cell>
        </row>
        <row r="2761">
          <cell r="A2761">
            <v>530197</v>
          </cell>
          <cell r="B2761" t="str">
            <v>PAL</v>
          </cell>
          <cell r="C2761">
            <v>672</v>
          </cell>
          <cell r="D2761">
            <v>1</v>
          </cell>
        </row>
        <row r="2762">
          <cell r="A2762">
            <v>530198</v>
          </cell>
          <cell r="B2762" t="str">
            <v>PAL</v>
          </cell>
          <cell r="C2762">
            <v>324</v>
          </cell>
          <cell r="D2762">
            <v>1</v>
          </cell>
        </row>
        <row r="2763">
          <cell r="A2763">
            <v>530199</v>
          </cell>
          <cell r="B2763" t="str">
            <v>PAL</v>
          </cell>
          <cell r="C2763">
            <v>78</v>
          </cell>
          <cell r="D2763">
            <v>1</v>
          </cell>
        </row>
        <row r="2764">
          <cell r="A2764">
            <v>530200</v>
          </cell>
          <cell r="B2764" t="str">
            <v>PAL</v>
          </cell>
          <cell r="C2764">
            <v>85</v>
          </cell>
          <cell r="D2764">
            <v>1</v>
          </cell>
        </row>
        <row r="2765">
          <cell r="A2765">
            <v>530201</v>
          </cell>
          <cell r="B2765" t="str">
            <v>PAL</v>
          </cell>
          <cell r="C2765">
            <v>70</v>
          </cell>
          <cell r="D2765">
            <v>1</v>
          </cell>
        </row>
        <row r="2766">
          <cell r="A2766">
            <v>530202</v>
          </cell>
          <cell r="B2766" t="str">
            <v>PAL</v>
          </cell>
          <cell r="C2766">
            <v>78</v>
          </cell>
          <cell r="D2766">
            <v>1</v>
          </cell>
        </row>
        <row r="2767">
          <cell r="A2767">
            <v>530203</v>
          </cell>
          <cell r="B2767" t="str">
            <v>PAL</v>
          </cell>
          <cell r="C2767">
            <v>70</v>
          </cell>
          <cell r="D2767">
            <v>1</v>
          </cell>
        </row>
        <row r="2768">
          <cell r="A2768">
            <v>530204</v>
          </cell>
          <cell r="B2768" t="str">
            <v>PAL</v>
          </cell>
          <cell r="C2768">
            <v>70</v>
          </cell>
          <cell r="D2768">
            <v>1</v>
          </cell>
        </row>
        <row r="2769">
          <cell r="A2769">
            <v>530205</v>
          </cell>
          <cell r="B2769" t="str">
            <v>PAL</v>
          </cell>
          <cell r="C2769">
            <v>672</v>
          </cell>
          <cell r="D2769">
            <v>1</v>
          </cell>
        </row>
        <row r="2770">
          <cell r="A2770">
            <v>530206</v>
          </cell>
          <cell r="B2770" t="str">
            <v>PAL</v>
          </cell>
          <cell r="C2770">
            <v>672</v>
          </cell>
          <cell r="D2770">
            <v>1</v>
          </cell>
        </row>
        <row r="2771">
          <cell r="A2771">
            <v>530207</v>
          </cell>
          <cell r="B2771" t="str">
            <v>PAL</v>
          </cell>
          <cell r="C2771">
            <v>1344</v>
          </cell>
          <cell r="D2771">
            <v>1</v>
          </cell>
        </row>
        <row r="2772">
          <cell r="A2772">
            <v>530208</v>
          </cell>
          <cell r="B2772" t="str">
            <v>PAL</v>
          </cell>
          <cell r="C2772">
            <v>672</v>
          </cell>
          <cell r="D2772">
            <v>1</v>
          </cell>
        </row>
        <row r="2773">
          <cell r="A2773">
            <v>530209</v>
          </cell>
          <cell r="B2773" t="str">
            <v>PAL</v>
          </cell>
          <cell r="C2773">
            <v>672</v>
          </cell>
          <cell r="D2773">
            <v>1</v>
          </cell>
        </row>
        <row r="2774">
          <cell r="A2774">
            <v>530210</v>
          </cell>
          <cell r="B2774" t="str">
            <v>PAL</v>
          </cell>
          <cell r="C2774">
            <v>672</v>
          </cell>
          <cell r="D2774">
            <v>1</v>
          </cell>
        </row>
        <row r="2775">
          <cell r="A2775">
            <v>530212</v>
          </cell>
          <cell r="B2775" t="str">
            <v>PAL</v>
          </cell>
          <cell r="C2775">
            <v>672</v>
          </cell>
          <cell r="D2775">
            <v>1</v>
          </cell>
        </row>
        <row r="2776">
          <cell r="A2776">
            <v>530213</v>
          </cell>
          <cell r="B2776" t="str">
            <v>PAL</v>
          </cell>
          <cell r="C2776">
            <v>648</v>
          </cell>
          <cell r="D2776">
            <v>1</v>
          </cell>
        </row>
        <row r="2777">
          <cell r="A2777">
            <v>530214</v>
          </cell>
          <cell r="B2777" t="str">
            <v>PAL</v>
          </cell>
          <cell r="C2777">
            <v>672</v>
          </cell>
          <cell r="D2777">
            <v>1</v>
          </cell>
        </row>
        <row r="2778">
          <cell r="A2778">
            <v>530215</v>
          </cell>
          <cell r="B2778" t="str">
            <v>PAL</v>
          </cell>
          <cell r="C2778">
            <v>80</v>
          </cell>
          <cell r="D2778">
            <v>1</v>
          </cell>
        </row>
        <row r="2779">
          <cell r="A2779">
            <v>530217</v>
          </cell>
          <cell r="B2779" t="str">
            <v>PAL</v>
          </cell>
          <cell r="C2779">
            <v>81</v>
          </cell>
          <cell r="D2779">
            <v>1</v>
          </cell>
        </row>
        <row r="2780">
          <cell r="A2780">
            <v>530218</v>
          </cell>
          <cell r="B2780" t="str">
            <v>PAL</v>
          </cell>
          <cell r="C2780">
            <v>81</v>
          </cell>
          <cell r="D2780">
            <v>1</v>
          </cell>
        </row>
        <row r="2781">
          <cell r="A2781">
            <v>530219</v>
          </cell>
          <cell r="B2781" t="str">
            <v>PAL</v>
          </cell>
          <cell r="C2781">
            <v>144</v>
          </cell>
          <cell r="D2781">
            <v>1</v>
          </cell>
        </row>
        <row r="2782">
          <cell r="A2782">
            <v>530220</v>
          </cell>
          <cell r="B2782" t="str">
            <v>PAL</v>
          </cell>
          <cell r="C2782">
            <v>72</v>
          </cell>
          <cell r="D2782">
            <v>1</v>
          </cell>
        </row>
        <row r="2783">
          <cell r="A2783">
            <v>530221</v>
          </cell>
          <cell r="B2783" t="str">
            <v>PAL</v>
          </cell>
          <cell r="C2783">
            <v>672</v>
          </cell>
          <cell r="D2783">
            <v>1</v>
          </cell>
        </row>
        <row r="2784">
          <cell r="A2784">
            <v>530222</v>
          </cell>
          <cell r="B2784" t="str">
            <v>PAL</v>
          </cell>
          <cell r="C2784">
            <v>672</v>
          </cell>
          <cell r="D2784">
            <v>1</v>
          </cell>
        </row>
        <row r="2785">
          <cell r="A2785">
            <v>530223</v>
          </cell>
          <cell r="B2785" t="str">
            <v>PAL</v>
          </cell>
          <cell r="C2785">
            <v>336</v>
          </cell>
          <cell r="D2785">
            <v>1</v>
          </cell>
        </row>
        <row r="2786">
          <cell r="A2786">
            <v>530224</v>
          </cell>
          <cell r="B2786" t="str">
            <v>PAL</v>
          </cell>
          <cell r="C2786">
            <v>78</v>
          </cell>
          <cell r="D2786">
            <v>1</v>
          </cell>
        </row>
        <row r="2787">
          <cell r="A2787">
            <v>530225</v>
          </cell>
          <cell r="B2787" t="str">
            <v>PAL</v>
          </cell>
          <cell r="C2787">
            <v>60</v>
          </cell>
          <cell r="D2787">
            <v>1</v>
          </cell>
        </row>
        <row r="2788">
          <cell r="A2788">
            <v>530226</v>
          </cell>
          <cell r="B2788" t="str">
            <v>PAL</v>
          </cell>
          <cell r="C2788">
            <v>72</v>
          </cell>
          <cell r="D2788">
            <v>1</v>
          </cell>
        </row>
        <row r="2789">
          <cell r="A2789">
            <v>530227</v>
          </cell>
          <cell r="B2789" t="str">
            <v>PAL</v>
          </cell>
          <cell r="C2789">
            <v>72</v>
          </cell>
          <cell r="D2789">
            <v>1</v>
          </cell>
        </row>
        <row r="2790">
          <cell r="A2790">
            <v>530228</v>
          </cell>
          <cell r="B2790" t="str">
            <v>PAL</v>
          </cell>
          <cell r="C2790">
            <v>72</v>
          </cell>
          <cell r="D2790">
            <v>1</v>
          </cell>
        </row>
        <row r="2791">
          <cell r="A2791">
            <v>530234</v>
          </cell>
          <cell r="B2791" t="str">
            <v>PAL</v>
          </cell>
          <cell r="C2791">
            <v>72</v>
          </cell>
          <cell r="D2791">
            <v>1</v>
          </cell>
        </row>
        <row r="2792">
          <cell r="A2792">
            <v>530239</v>
          </cell>
          <cell r="B2792" t="str">
            <v>PAL</v>
          </cell>
          <cell r="C2792">
            <v>480</v>
          </cell>
          <cell r="D2792">
            <v>1</v>
          </cell>
        </row>
        <row r="2793">
          <cell r="A2793">
            <v>530242</v>
          </cell>
          <cell r="B2793" t="str">
            <v>PAL</v>
          </cell>
          <cell r="C2793">
            <v>1</v>
          </cell>
          <cell r="D2793">
            <v>1</v>
          </cell>
        </row>
        <row r="2794">
          <cell r="A2794">
            <v>530243</v>
          </cell>
          <cell r="B2794" t="str">
            <v>PAL</v>
          </cell>
          <cell r="C2794">
            <v>75</v>
          </cell>
          <cell r="D2794">
            <v>1</v>
          </cell>
        </row>
        <row r="2795">
          <cell r="A2795">
            <v>530250</v>
          </cell>
          <cell r="B2795" t="str">
            <v>PAL</v>
          </cell>
          <cell r="C2795">
            <v>672</v>
          </cell>
          <cell r="D2795">
            <v>1</v>
          </cell>
        </row>
        <row r="2796">
          <cell r="A2796">
            <v>530252</v>
          </cell>
          <cell r="B2796" t="str">
            <v>PAL</v>
          </cell>
          <cell r="C2796">
            <v>140</v>
          </cell>
          <cell r="D2796">
            <v>1</v>
          </cell>
        </row>
        <row r="2797">
          <cell r="A2797">
            <v>530254</v>
          </cell>
          <cell r="B2797" t="str">
            <v>PAL</v>
          </cell>
          <cell r="C2797">
            <v>1344</v>
          </cell>
          <cell r="D2797">
            <v>1</v>
          </cell>
        </row>
        <row r="2798">
          <cell r="A2798">
            <v>530255</v>
          </cell>
          <cell r="B2798" t="str">
            <v>PAL</v>
          </cell>
          <cell r="C2798">
            <v>1920</v>
          </cell>
          <cell r="D2798">
            <v>1</v>
          </cell>
        </row>
        <row r="2799">
          <cell r="A2799">
            <v>530256</v>
          </cell>
          <cell r="B2799" t="str">
            <v>PAL</v>
          </cell>
          <cell r="C2799">
            <v>1920</v>
          </cell>
          <cell r="D2799">
            <v>1</v>
          </cell>
        </row>
        <row r="2800">
          <cell r="A2800">
            <v>530257</v>
          </cell>
          <cell r="B2800" t="str">
            <v>PAL</v>
          </cell>
          <cell r="C2800">
            <v>672</v>
          </cell>
          <cell r="D2800">
            <v>1</v>
          </cell>
        </row>
        <row r="2801">
          <cell r="A2801">
            <v>530259</v>
          </cell>
          <cell r="B2801" t="str">
            <v>PAL</v>
          </cell>
          <cell r="C2801">
            <v>80</v>
          </cell>
          <cell r="D2801">
            <v>1</v>
          </cell>
        </row>
        <row r="2802">
          <cell r="A2802">
            <v>530260</v>
          </cell>
          <cell r="B2802" t="str">
            <v>PAL</v>
          </cell>
          <cell r="C2802">
            <v>672</v>
          </cell>
          <cell r="D2802">
            <v>1</v>
          </cell>
        </row>
        <row r="2803">
          <cell r="A2803">
            <v>530261</v>
          </cell>
          <cell r="B2803" t="str">
            <v>PAL</v>
          </cell>
          <cell r="C2803">
            <v>672</v>
          </cell>
          <cell r="D2803">
            <v>1</v>
          </cell>
        </row>
        <row r="2804">
          <cell r="A2804">
            <v>530262</v>
          </cell>
          <cell r="B2804" t="str">
            <v>PAL</v>
          </cell>
          <cell r="C2804">
            <v>672</v>
          </cell>
          <cell r="D2804">
            <v>1</v>
          </cell>
        </row>
        <row r="2805">
          <cell r="A2805">
            <v>530272</v>
          </cell>
          <cell r="B2805" t="str">
            <v>PAL</v>
          </cell>
          <cell r="C2805">
            <v>90</v>
          </cell>
          <cell r="D2805">
            <v>1</v>
          </cell>
        </row>
        <row r="2806">
          <cell r="A2806">
            <v>530273</v>
          </cell>
          <cell r="B2806" t="str">
            <v>PAL</v>
          </cell>
          <cell r="C2806">
            <v>672</v>
          </cell>
          <cell r="D2806">
            <v>1</v>
          </cell>
        </row>
        <row r="2807">
          <cell r="A2807">
            <v>530274</v>
          </cell>
          <cell r="B2807" t="str">
            <v>PAL</v>
          </cell>
          <cell r="C2807">
            <v>672</v>
          </cell>
          <cell r="D2807">
            <v>1</v>
          </cell>
        </row>
        <row r="2808">
          <cell r="A2808">
            <v>530275</v>
          </cell>
          <cell r="B2808" t="str">
            <v>PAL</v>
          </cell>
          <cell r="C2808">
            <v>672</v>
          </cell>
          <cell r="D2808">
            <v>1</v>
          </cell>
        </row>
        <row r="2809">
          <cell r="A2809">
            <v>530276</v>
          </cell>
          <cell r="B2809" t="str">
            <v>PAL</v>
          </cell>
          <cell r="C2809">
            <v>672</v>
          </cell>
          <cell r="D2809">
            <v>1</v>
          </cell>
        </row>
        <row r="2810">
          <cell r="A2810">
            <v>530278</v>
          </cell>
          <cell r="B2810" t="str">
            <v>PAL</v>
          </cell>
          <cell r="C2810">
            <v>672</v>
          </cell>
          <cell r="D2810">
            <v>1</v>
          </cell>
        </row>
        <row r="2811">
          <cell r="A2811">
            <v>530279</v>
          </cell>
          <cell r="B2811" t="str">
            <v>PAL</v>
          </cell>
          <cell r="C2811">
            <v>672</v>
          </cell>
          <cell r="D2811">
            <v>1</v>
          </cell>
        </row>
        <row r="2812">
          <cell r="A2812">
            <v>530280</v>
          </cell>
          <cell r="B2812" t="str">
            <v>PAL</v>
          </cell>
          <cell r="C2812">
            <v>480</v>
          </cell>
          <cell r="D2812">
            <v>1</v>
          </cell>
        </row>
        <row r="2813">
          <cell r="A2813">
            <v>530281</v>
          </cell>
          <cell r="B2813" t="str">
            <v>PAL</v>
          </cell>
          <cell r="C2813">
            <v>240</v>
          </cell>
          <cell r="D2813">
            <v>1</v>
          </cell>
        </row>
        <row r="2814">
          <cell r="A2814">
            <v>530282</v>
          </cell>
          <cell r="B2814" t="str">
            <v>PAL</v>
          </cell>
          <cell r="C2814">
            <v>80</v>
          </cell>
          <cell r="D2814">
            <v>1</v>
          </cell>
        </row>
        <row r="2815">
          <cell r="A2815">
            <v>530283</v>
          </cell>
          <cell r="B2815" t="str">
            <v>PAL</v>
          </cell>
          <cell r="C2815">
            <v>72</v>
          </cell>
          <cell r="D2815">
            <v>1</v>
          </cell>
        </row>
        <row r="2816">
          <cell r="A2816">
            <v>530284</v>
          </cell>
          <cell r="B2816" t="str">
            <v>PAL</v>
          </cell>
          <cell r="C2816">
            <v>672</v>
          </cell>
          <cell r="D2816">
            <v>1</v>
          </cell>
        </row>
        <row r="2817">
          <cell r="A2817">
            <v>530287</v>
          </cell>
          <cell r="B2817" t="str">
            <v>PAL</v>
          </cell>
          <cell r="C2817">
            <v>672</v>
          </cell>
          <cell r="D2817">
            <v>1</v>
          </cell>
        </row>
        <row r="2818">
          <cell r="A2818">
            <v>530288</v>
          </cell>
          <cell r="B2818" t="str">
            <v>PAL</v>
          </cell>
          <cell r="C2818">
            <v>672</v>
          </cell>
          <cell r="D2818">
            <v>1</v>
          </cell>
        </row>
        <row r="2819">
          <cell r="A2819">
            <v>530289</v>
          </cell>
          <cell r="B2819" t="str">
            <v>PAL</v>
          </cell>
          <cell r="C2819">
            <v>54</v>
          </cell>
          <cell r="D2819">
            <v>1</v>
          </cell>
        </row>
        <row r="2820">
          <cell r="A2820">
            <v>530290</v>
          </cell>
          <cell r="B2820" t="str">
            <v>PAL</v>
          </cell>
          <cell r="C2820">
            <v>84</v>
          </cell>
          <cell r="D2820">
            <v>1</v>
          </cell>
        </row>
        <row r="2821">
          <cell r="A2821">
            <v>530291</v>
          </cell>
          <cell r="B2821" t="str">
            <v>PAL</v>
          </cell>
          <cell r="C2821">
            <v>80</v>
          </cell>
          <cell r="D2821">
            <v>1</v>
          </cell>
        </row>
        <row r="2822">
          <cell r="A2822">
            <v>530296</v>
          </cell>
          <cell r="B2822" t="str">
            <v>PAL</v>
          </cell>
          <cell r="C2822">
            <v>80</v>
          </cell>
          <cell r="D2822">
            <v>1</v>
          </cell>
        </row>
        <row r="2823">
          <cell r="A2823">
            <v>530297</v>
          </cell>
          <cell r="B2823" t="str">
            <v>PAL</v>
          </cell>
          <cell r="C2823">
            <v>72</v>
          </cell>
          <cell r="D2823">
            <v>1</v>
          </cell>
        </row>
        <row r="2824">
          <cell r="A2824">
            <v>530298</v>
          </cell>
          <cell r="B2824" t="str">
            <v>PAL</v>
          </cell>
          <cell r="C2824">
            <v>80</v>
          </cell>
          <cell r="D2824">
            <v>1</v>
          </cell>
        </row>
        <row r="2825">
          <cell r="A2825">
            <v>530299</v>
          </cell>
          <cell r="B2825" t="str">
            <v>PAL</v>
          </cell>
          <cell r="C2825">
            <v>72</v>
          </cell>
          <cell r="D2825">
            <v>1</v>
          </cell>
        </row>
        <row r="2826">
          <cell r="A2826">
            <v>530300</v>
          </cell>
          <cell r="B2826" t="str">
            <v>PAL</v>
          </cell>
          <cell r="C2826">
            <v>672</v>
          </cell>
          <cell r="D2826">
            <v>1</v>
          </cell>
        </row>
        <row r="2827">
          <cell r="A2827">
            <v>530301</v>
          </cell>
          <cell r="B2827" t="str">
            <v>PAL</v>
          </cell>
          <cell r="C2827">
            <v>672</v>
          </cell>
          <cell r="D2827">
            <v>1</v>
          </cell>
        </row>
        <row r="2828">
          <cell r="A2828">
            <v>530303</v>
          </cell>
          <cell r="B2828" t="str">
            <v>PAL</v>
          </cell>
          <cell r="C2828">
            <v>300</v>
          </cell>
          <cell r="D2828">
            <v>1</v>
          </cell>
        </row>
        <row r="2829">
          <cell r="A2829">
            <v>530319</v>
          </cell>
          <cell r="B2829" t="str">
            <v>PAL</v>
          </cell>
          <cell r="C2829">
            <v>300</v>
          </cell>
          <cell r="D2829">
            <v>1</v>
          </cell>
        </row>
        <row r="2830">
          <cell r="A2830">
            <v>530320</v>
          </cell>
          <cell r="B2830" t="str">
            <v>PAL</v>
          </cell>
          <cell r="C2830">
            <v>80</v>
          </cell>
          <cell r="D2830">
            <v>1</v>
          </cell>
        </row>
        <row r="2831">
          <cell r="A2831">
            <v>530321</v>
          </cell>
          <cell r="B2831" t="str">
            <v>PAL</v>
          </cell>
          <cell r="C2831">
            <v>960</v>
          </cell>
          <cell r="D2831">
            <v>1</v>
          </cell>
        </row>
        <row r="2832">
          <cell r="A2832">
            <v>530322</v>
          </cell>
          <cell r="B2832" t="str">
            <v>PAL</v>
          </cell>
          <cell r="C2832">
            <v>50</v>
          </cell>
          <cell r="D2832">
            <v>1</v>
          </cell>
        </row>
        <row r="2833">
          <cell r="A2833">
            <v>530323</v>
          </cell>
          <cell r="B2833" t="str">
            <v>PAL</v>
          </cell>
          <cell r="C2833">
            <v>300</v>
          </cell>
          <cell r="D2833">
            <v>1</v>
          </cell>
        </row>
        <row r="2834">
          <cell r="A2834">
            <v>530324</v>
          </cell>
          <cell r="B2834" t="str">
            <v>PAL</v>
          </cell>
          <cell r="C2834">
            <v>672</v>
          </cell>
          <cell r="D2834">
            <v>1</v>
          </cell>
        </row>
        <row r="2835">
          <cell r="A2835">
            <v>530325</v>
          </cell>
          <cell r="B2835" t="str">
            <v>PAL</v>
          </cell>
          <cell r="C2835">
            <v>672</v>
          </cell>
          <cell r="D2835">
            <v>1</v>
          </cell>
        </row>
        <row r="2836">
          <cell r="A2836">
            <v>530326</v>
          </cell>
          <cell r="B2836" t="str">
            <v>PAL</v>
          </cell>
          <cell r="C2836">
            <v>672</v>
          </cell>
          <cell r="D2836">
            <v>1</v>
          </cell>
        </row>
        <row r="2837">
          <cell r="A2837">
            <v>530334</v>
          </cell>
          <cell r="B2837" t="str">
            <v>PAL</v>
          </cell>
          <cell r="C2837">
            <v>78</v>
          </cell>
          <cell r="D2837">
            <v>1</v>
          </cell>
        </row>
        <row r="2838">
          <cell r="A2838">
            <v>530335</v>
          </cell>
          <cell r="B2838" t="str">
            <v>PAL</v>
          </cell>
          <cell r="C2838">
            <v>72</v>
          </cell>
          <cell r="D2838">
            <v>1</v>
          </cell>
        </row>
        <row r="2839">
          <cell r="A2839">
            <v>530337</v>
          </cell>
          <cell r="B2839" t="str">
            <v>PAL</v>
          </cell>
          <cell r="C2839">
            <v>78</v>
          </cell>
          <cell r="D2839">
            <v>1</v>
          </cell>
        </row>
        <row r="2840">
          <cell r="A2840">
            <v>530338</v>
          </cell>
          <cell r="B2840" t="str">
            <v>PAL</v>
          </cell>
          <cell r="C2840">
            <v>72</v>
          </cell>
          <cell r="D2840">
            <v>1</v>
          </cell>
        </row>
        <row r="2841">
          <cell r="A2841">
            <v>530339</v>
          </cell>
          <cell r="B2841" t="str">
            <v>PAL</v>
          </cell>
          <cell r="C2841">
            <v>90</v>
          </cell>
          <cell r="D2841">
            <v>1</v>
          </cell>
        </row>
        <row r="2842">
          <cell r="A2842">
            <v>530340</v>
          </cell>
          <cell r="B2842" t="str">
            <v>PAL</v>
          </cell>
          <cell r="C2842">
            <v>78</v>
          </cell>
          <cell r="D2842">
            <v>1</v>
          </cell>
        </row>
        <row r="2843">
          <cell r="A2843">
            <v>530341</v>
          </cell>
          <cell r="B2843" t="str">
            <v>PAL</v>
          </cell>
          <cell r="C2843">
            <v>6</v>
          </cell>
          <cell r="D2843">
            <v>1</v>
          </cell>
        </row>
        <row r="2844">
          <cell r="A2844">
            <v>530343</v>
          </cell>
          <cell r="B2844" t="str">
            <v>PAL</v>
          </cell>
          <cell r="C2844">
            <v>80</v>
          </cell>
          <cell r="D2844">
            <v>1</v>
          </cell>
        </row>
        <row r="2845">
          <cell r="A2845">
            <v>530344</v>
          </cell>
          <cell r="B2845" t="str">
            <v>PAL</v>
          </cell>
          <cell r="C2845">
            <v>78</v>
          </cell>
          <cell r="D2845">
            <v>1</v>
          </cell>
        </row>
        <row r="2846">
          <cell r="A2846">
            <v>530345</v>
          </cell>
          <cell r="B2846" t="str">
            <v>PAL</v>
          </cell>
          <cell r="C2846">
            <v>78</v>
          </cell>
          <cell r="D2846">
            <v>1</v>
          </cell>
        </row>
        <row r="2847">
          <cell r="A2847">
            <v>530346</v>
          </cell>
          <cell r="B2847" t="str">
            <v>PAL</v>
          </cell>
          <cell r="C2847">
            <v>78</v>
          </cell>
          <cell r="D2847">
            <v>1</v>
          </cell>
        </row>
        <row r="2848">
          <cell r="A2848">
            <v>530348</v>
          </cell>
          <cell r="B2848" t="str">
            <v>PAL</v>
          </cell>
          <cell r="C2848">
            <v>600</v>
          </cell>
          <cell r="D2848">
            <v>1</v>
          </cell>
        </row>
        <row r="2849">
          <cell r="A2849">
            <v>530349</v>
          </cell>
          <cell r="B2849" t="str">
            <v>PAL</v>
          </cell>
          <cell r="C2849">
            <v>72</v>
          </cell>
          <cell r="D2849">
            <v>1</v>
          </cell>
        </row>
        <row r="2850">
          <cell r="A2850">
            <v>530350</v>
          </cell>
          <cell r="B2850" t="str">
            <v>PAL</v>
          </cell>
          <cell r="C2850">
            <v>70</v>
          </cell>
          <cell r="D2850">
            <v>1</v>
          </cell>
        </row>
        <row r="2851">
          <cell r="A2851">
            <v>530352</v>
          </cell>
          <cell r="B2851" t="str">
            <v>PAL</v>
          </cell>
          <cell r="C2851">
            <v>672</v>
          </cell>
          <cell r="D2851">
            <v>1</v>
          </cell>
        </row>
        <row r="2852">
          <cell r="A2852">
            <v>530353</v>
          </cell>
          <cell r="B2852" t="str">
            <v>PAL</v>
          </cell>
          <cell r="C2852">
            <v>672</v>
          </cell>
          <cell r="D2852">
            <v>1</v>
          </cell>
        </row>
        <row r="2853">
          <cell r="A2853">
            <v>530354</v>
          </cell>
          <cell r="B2853" t="str">
            <v>PAL</v>
          </cell>
          <cell r="C2853">
            <v>90</v>
          </cell>
          <cell r="D2853">
            <v>1</v>
          </cell>
        </row>
        <row r="2854">
          <cell r="A2854">
            <v>530356</v>
          </cell>
          <cell r="B2854" t="str">
            <v>PAL</v>
          </cell>
          <cell r="C2854">
            <v>672</v>
          </cell>
          <cell r="D2854">
            <v>1</v>
          </cell>
        </row>
        <row r="2855">
          <cell r="A2855">
            <v>530357</v>
          </cell>
          <cell r="B2855" t="str">
            <v>PAL</v>
          </cell>
          <cell r="C2855">
            <v>1200</v>
          </cell>
          <cell r="D2855">
            <v>1</v>
          </cell>
        </row>
        <row r="2856">
          <cell r="A2856">
            <v>530358</v>
          </cell>
          <cell r="B2856" t="str">
            <v>PAL</v>
          </cell>
          <cell r="C2856">
            <v>3000</v>
          </cell>
          <cell r="D2856">
            <v>1</v>
          </cell>
        </row>
        <row r="2857">
          <cell r="A2857">
            <v>530361</v>
          </cell>
          <cell r="B2857" t="str">
            <v>PAL</v>
          </cell>
          <cell r="C2857">
            <v>80</v>
          </cell>
          <cell r="D2857">
            <v>1</v>
          </cell>
        </row>
        <row r="2858">
          <cell r="A2858">
            <v>530363</v>
          </cell>
          <cell r="B2858" t="str">
            <v>PAL</v>
          </cell>
          <cell r="C2858">
            <v>672</v>
          </cell>
          <cell r="D2858">
            <v>1</v>
          </cell>
        </row>
        <row r="2859">
          <cell r="A2859">
            <v>530364</v>
          </cell>
          <cell r="B2859" t="str">
            <v>PAL</v>
          </cell>
          <cell r="C2859">
            <v>840</v>
          </cell>
          <cell r="D2859">
            <v>1</v>
          </cell>
        </row>
        <row r="2860">
          <cell r="A2860">
            <v>530367</v>
          </cell>
          <cell r="B2860" t="str">
            <v>PAL</v>
          </cell>
          <cell r="C2860">
            <v>672</v>
          </cell>
          <cell r="D2860">
            <v>1</v>
          </cell>
        </row>
        <row r="2861">
          <cell r="A2861">
            <v>530368</v>
          </cell>
          <cell r="B2861" t="str">
            <v>PAL</v>
          </cell>
          <cell r="C2861">
            <v>336</v>
          </cell>
          <cell r="D2861">
            <v>1</v>
          </cell>
        </row>
        <row r="2862">
          <cell r="A2862">
            <v>530369</v>
          </cell>
          <cell r="B2862" t="str">
            <v>PAL</v>
          </cell>
          <cell r="C2862">
            <v>1344</v>
          </cell>
          <cell r="D2862">
            <v>1</v>
          </cell>
        </row>
        <row r="2863">
          <cell r="A2863">
            <v>530376</v>
          </cell>
          <cell r="B2863" t="str">
            <v>PAL</v>
          </cell>
          <cell r="C2863">
            <v>78</v>
          </cell>
          <cell r="D2863">
            <v>1</v>
          </cell>
        </row>
        <row r="2864">
          <cell r="A2864">
            <v>530377</v>
          </cell>
          <cell r="B2864" t="str">
            <v>PAL</v>
          </cell>
          <cell r="C2864">
            <v>78</v>
          </cell>
          <cell r="D2864">
            <v>1</v>
          </cell>
        </row>
        <row r="2865">
          <cell r="A2865">
            <v>530378</v>
          </cell>
          <cell r="B2865" t="str">
            <v>PAL</v>
          </cell>
          <cell r="C2865">
            <v>24</v>
          </cell>
          <cell r="D2865">
            <v>1</v>
          </cell>
        </row>
        <row r="2866">
          <cell r="A2866">
            <v>530379</v>
          </cell>
          <cell r="B2866" t="str">
            <v>PAL</v>
          </cell>
          <cell r="C2866">
            <v>24</v>
          </cell>
          <cell r="D2866">
            <v>1</v>
          </cell>
        </row>
        <row r="2867">
          <cell r="A2867">
            <v>530380</v>
          </cell>
          <cell r="B2867" t="str">
            <v>PAL</v>
          </cell>
          <cell r="C2867">
            <v>750</v>
          </cell>
          <cell r="D2867">
            <v>1</v>
          </cell>
        </row>
        <row r="2868">
          <cell r="A2868">
            <v>530381</v>
          </cell>
          <cell r="B2868" t="str">
            <v>PAL</v>
          </cell>
          <cell r="C2868">
            <v>90</v>
          </cell>
          <cell r="D2868">
            <v>1</v>
          </cell>
        </row>
        <row r="2869">
          <cell r="A2869">
            <v>530382</v>
          </cell>
          <cell r="B2869" t="str">
            <v>PAL</v>
          </cell>
          <cell r="C2869">
            <v>72</v>
          </cell>
          <cell r="D2869">
            <v>1</v>
          </cell>
        </row>
        <row r="2870">
          <cell r="A2870">
            <v>530383</v>
          </cell>
          <cell r="B2870" t="str">
            <v>PAL</v>
          </cell>
          <cell r="C2870">
            <v>90</v>
          </cell>
          <cell r="D2870">
            <v>1</v>
          </cell>
        </row>
        <row r="2871">
          <cell r="A2871">
            <v>530384</v>
          </cell>
          <cell r="B2871" t="str">
            <v>PAL</v>
          </cell>
          <cell r="C2871">
            <v>80</v>
          </cell>
          <cell r="D2871">
            <v>1</v>
          </cell>
        </row>
        <row r="2872">
          <cell r="A2872">
            <v>530385</v>
          </cell>
          <cell r="B2872" t="str">
            <v>PAL</v>
          </cell>
          <cell r="C2872">
            <v>80</v>
          </cell>
          <cell r="D2872">
            <v>1</v>
          </cell>
        </row>
        <row r="2873">
          <cell r="A2873">
            <v>530386</v>
          </cell>
          <cell r="B2873" t="str">
            <v>PAL</v>
          </cell>
          <cell r="C2873">
            <v>90</v>
          </cell>
          <cell r="D2873">
            <v>1</v>
          </cell>
        </row>
        <row r="2874">
          <cell r="A2874">
            <v>530387</v>
          </cell>
          <cell r="B2874" t="str">
            <v>PAL</v>
          </cell>
          <cell r="C2874">
            <v>80</v>
          </cell>
          <cell r="D2874">
            <v>1</v>
          </cell>
        </row>
        <row r="2875">
          <cell r="A2875">
            <v>530389</v>
          </cell>
          <cell r="B2875" t="str">
            <v>PAL</v>
          </cell>
          <cell r="C2875">
            <v>24</v>
          </cell>
          <cell r="D2875">
            <v>1</v>
          </cell>
        </row>
        <row r="2876">
          <cell r="A2876">
            <v>530395</v>
          </cell>
          <cell r="B2876" t="str">
            <v>PAL</v>
          </cell>
          <cell r="C2876">
            <v>168</v>
          </cell>
          <cell r="D2876">
            <v>1</v>
          </cell>
        </row>
        <row r="2877">
          <cell r="A2877">
            <v>530396</v>
          </cell>
          <cell r="B2877" t="str">
            <v>PAL</v>
          </cell>
          <cell r="C2877">
            <v>90</v>
          </cell>
          <cell r="D2877">
            <v>1</v>
          </cell>
        </row>
        <row r="2878">
          <cell r="A2878">
            <v>530397</v>
          </cell>
          <cell r="B2878" t="str">
            <v>PAL</v>
          </cell>
          <cell r="C2878">
            <v>72</v>
          </cell>
          <cell r="D2878">
            <v>1</v>
          </cell>
        </row>
        <row r="2879">
          <cell r="A2879">
            <v>530400</v>
          </cell>
          <cell r="B2879" t="str">
            <v>PAL</v>
          </cell>
          <cell r="C2879">
            <v>54</v>
          </cell>
          <cell r="D2879">
            <v>1</v>
          </cell>
        </row>
        <row r="2880">
          <cell r="A2880">
            <v>530403</v>
          </cell>
          <cell r="B2880" t="str">
            <v>PAL</v>
          </cell>
          <cell r="C2880">
            <v>750</v>
          </cell>
          <cell r="D2880">
            <v>1</v>
          </cell>
        </row>
        <row r="2881">
          <cell r="A2881">
            <v>530405</v>
          </cell>
          <cell r="B2881" t="str">
            <v>PAL</v>
          </cell>
          <cell r="C2881">
            <v>672</v>
          </cell>
          <cell r="D2881">
            <v>1</v>
          </cell>
        </row>
        <row r="2882">
          <cell r="A2882">
            <v>530499</v>
          </cell>
          <cell r="B2882" t="str">
            <v>PAL</v>
          </cell>
          <cell r="C2882">
            <v>315</v>
          </cell>
          <cell r="D2882">
            <v>1</v>
          </cell>
        </row>
        <row r="2883">
          <cell r="A2883">
            <v>530500</v>
          </cell>
          <cell r="B2883" t="str">
            <v>PAL</v>
          </cell>
          <cell r="C2883">
            <v>480</v>
          </cell>
          <cell r="D2883">
            <v>1</v>
          </cell>
        </row>
        <row r="2884">
          <cell r="A2884">
            <v>530501</v>
          </cell>
          <cell r="B2884" t="str">
            <v>PAL</v>
          </cell>
          <cell r="C2884">
            <v>480</v>
          </cell>
          <cell r="D2884">
            <v>1</v>
          </cell>
        </row>
        <row r="2885">
          <cell r="A2885">
            <v>530502</v>
          </cell>
          <cell r="B2885" t="str">
            <v>PAL</v>
          </cell>
          <cell r="C2885">
            <v>480</v>
          </cell>
          <cell r="D2885">
            <v>1</v>
          </cell>
        </row>
        <row r="2886">
          <cell r="A2886">
            <v>530503</v>
          </cell>
          <cell r="B2886" t="str">
            <v>PAL</v>
          </cell>
          <cell r="C2886">
            <v>480</v>
          </cell>
          <cell r="D2886">
            <v>1</v>
          </cell>
        </row>
        <row r="2887">
          <cell r="A2887">
            <v>530504</v>
          </cell>
          <cell r="B2887" t="str">
            <v>PAL</v>
          </cell>
          <cell r="C2887">
            <v>480</v>
          </cell>
          <cell r="D2887">
            <v>1</v>
          </cell>
        </row>
        <row r="2888">
          <cell r="A2888">
            <v>530505</v>
          </cell>
          <cell r="B2888" t="str">
            <v>PAL</v>
          </cell>
          <cell r="C2888">
            <v>960</v>
          </cell>
          <cell r="D2888">
            <v>1</v>
          </cell>
        </row>
        <row r="2889">
          <cell r="A2889">
            <v>530506</v>
          </cell>
          <cell r="B2889" t="str">
            <v>PAL</v>
          </cell>
          <cell r="C2889">
            <v>480</v>
          </cell>
          <cell r="D2889">
            <v>1</v>
          </cell>
        </row>
        <row r="2890">
          <cell r="A2890">
            <v>530509</v>
          </cell>
          <cell r="B2890" t="str">
            <v>PAL</v>
          </cell>
          <cell r="C2890">
            <v>960</v>
          </cell>
          <cell r="D2890">
            <v>1</v>
          </cell>
        </row>
        <row r="2891">
          <cell r="A2891">
            <v>530510</v>
          </cell>
          <cell r="B2891" t="str">
            <v>PAL</v>
          </cell>
          <cell r="C2891">
            <v>480</v>
          </cell>
          <cell r="D2891">
            <v>1</v>
          </cell>
        </row>
        <row r="2892">
          <cell r="A2892">
            <v>530511</v>
          </cell>
          <cell r="B2892" t="str">
            <v>PAL</v>
          </cell>
          <cell r="C2892">
            <v>480</v>
          </cell>
          <cell r="D2892">
            <v>1</v>
          </cell>
        </row>
        <row r="2893">
          <cell r="A2893">
            <v>530512</v>
          </cell>
          <cell r="B2893" t="str">
            <v>PAL</v>
          </cell>
          <cell r="C2893">
            <v>672</v>
          </cell>
          <cell r="D2893">
            <v>1</v>
          </cell>
        </row>
        <row r="2894">
          <cell r="A2894">
            <v>530513</v>
          </cell>
          <cell r="B2894" t="str">
            <v>PAL</v>
          </cell>
          <cell r="C2894">
            <v>672</v>
          </cell>
          <cell r="D2894">
            <v>1</v>
          </cell>
        </row>
        <row r="2895">
          <cell r="A2895">
            <v>530514</v>
          </cell>
          <cell r="B2895" t="str">
            <v>PAL</v>
          </cell>
          <cell r="C2895">
            <v>672</v>
          </cell>
          <cell r="D2895">
            <v>1</v>
          </cell>
        </row>
        <row r="2896">
          <cell r="A2896">
            <v>530515</v>
          </cell>
          <cell r="B2896" t="str">
            <v>PAL</v>
          </cell>
          <cell r="C2896">
            <v>480</v>
          </cell>
          <cell r="D2896">
            <v>1</v>
          </cell>
        </row>
        <row r="2897">
          <cell r="A2897">
            <v>530516</v>
          </cell>
          <cell r="B2897" t="str">
            <v>PAL</v>
          </cell>
          <cell r="C2897">
            <v>672</v>
          </cell>
          <cell r="D2897">
            <v>1</v>
          </cell>
        </row>
        <row r="2898">
          <cell r="A2898">
            <v>530517</v>
          </cell>
          <cell r="B2898" t="str">
            <v>PAL</v>
          </cell>
          <cell r="C2898">
            <v>1920</v>
          </cell>
          <cell r="D2898">
            <v>1</v>
          </cell>
        </row>
        <row r="2899">
          <cell r="A2899">
            <v>530518</v>
          </cell>
          <cell r="B2899" t="str">
            <v>PAL</v>
          </cell>
          <cell r="C2899">
            <v>672</v>
          </cell>
          <cell r="D2899">
            <v>1</v>
          </cell>
        </row>
        <row r="2900">
          <cell r="A2900">
            <v>530519</v>
          </cell>
          <cell r="B2900" t="str">
            <v>PAL</v>
          </cell>
          <cell r="C2900">
            <v>960</v>
          </cell>
          <cell r="D2900">
            <v>1</v>
          </cell>
        </row>
        <row r="2901">
          <cell r="A2901">
            <v>530520</v>
          </cell>
          <cell r="B2901" t="str">
            <v>PAL</v>
          </cell>
          <cell r="C2901">
            <v>960</v>
          </cell>
          <cell r="D2901">
            <v>1</v>
          </cell>
        </row>
        <row r="2902">
          <cell r="A2902">
            <v>530521</v>
          </cell>
          <cell r="B2902" t="str">
            <v>PAL</v>
          </cell>
          <cell r="C2902">
            <v>960</v>
          </cell>
          <cell r="D2902">
            <v>1</v>
          </cell>
        </row>
        <row r="2903">
          <cell r="A2903">
            <v>530522</v>
          </cell>
          <cell r="B2903" t="str">
            <v>PAL</v>
          </cell>
          <cell r="C2903">
            <v>480</v>
          </cell>
          <cell r="D2903">
            <v>1</v>
          </cell>
        </row>
        <row r="2904">
          <cell r="A2904">
            <v>530523</v>
          </cell>
          <cell r="B2904" t="str">
            <v>PAL</v>
          </cell>
          <cell r="C2904">
            <v>672</v>
          </cell>
          <cell r="D2904">
            <v>1</v>
          </cell>
        </row>
        <row r="2905">
          <cell r="A2905">
            <v>530524</v>
          </cell>
          <cell r="B2905" t="str">
            <v>PAL</v>
          </cell>
          <cell r="C2905">
            <v>960</v>
          </cell>
          <cell r="D2905">
            <v>1</v>
          </cell>
        </row>
        <row r="2906">
          <cell r="A2906">
            <v>530525</v>
          </cell>
          <cell r="B2906" t="str">
            <v>PAL</v>
          </cell>
          <cell r="C2906">
            <v>672</v>
          </cell>
          <cell r="D2906">
            <v>1</v>
          </cell>
        </row>
        <row r="2907">
          <cell r="A2907">
            <v>530526</v>
          </cell>
          <cell r="B2907" t="str">
            <v>PAL</v>
          </cell>
          <cell r="C2907">
            <v>672</v>
          </cell>
          <cell r="D2907">
            <v>1</v>
          </cell>
        </row>
        <row r="2908">
          <cell r="A2908">
            <v>530527</v>
          </cell>
          <cell r="B2908" t="str">
            <v>PAL</v>
          </cell>
          <cell r="C2908">
            <v>1920</v>
          </cell>
          <cell r="D2908">
            <v>1</v>
          </cell>
        </row>
        <row r="2909">
          <cell r="A2909">
            <v>530528</v>
          </cell>
          <cell r="B2909" t="str">
            <v>PAL</v>
          </cell>
          <cell r="C2909">
            <v>960</v>
          </cell>
          <cell r="D2909">
            <v>1</v>
          </cell>
        </row>
        <row r="2910">
          <cell r="A2910">
            <v>530529</v>
          </cell>
          <cell r="B2910" t="str">
            <v>PAL</v>
          </cell>
          <cell r="C2910">
            <v>960</v>
          </cell>
          <cell r="D2910">
            <v>1</v>
          </cell>
        </row>
        <row r="2911">
          <cell r="A2911">
            <v>530530</v>
          </cell>
          <cell r="B2911" t="str">
            <v>PAL</v>
          </cell>
          <cell r="C2911">
            <v>480</v>
          </cell>
          <cell r="D2911">
            <v>1</v>
          </cell>
        </row>
        <row r="2912">
          <cell r="A2912">
            <v>530531</v>
          </cell>
          <cell r="B2912" t="str">
            <v>PAL</v>
          </cell>
          <cell r="C2912">
            <v>480</v>
          </cell>
          <cell r="D2912">
            <v>1</v>
          </cell>
        </row>
        <row r="2913">
          <cell r="A2913">
            <v>530532</v>
          </cell>
          <cell r="B2913" t="str">
            <v>PAL</v>
          </cell>
          <cell r="C2913">
            <v>1920</v>
          </cell>
          <cell r="D2913">
            <v>1</v>
          </cell>
        </row>
        <row r="2914">
          <cell r="A2914">
            <v>530533</v>
          </cell>
          <cell r="B2914" t="str">
            <v>PAL</v>
          </cell>
          <cell r="C2914">
            <v>240</v>
          </cell>
          <cell r="D2914">
            <v>1</v>
          </cell>
        </row>
        <row r="2915">
          <cell r="A2915">
            <v>530534</v>
          </cell>
          <cell r="B2915" t="str">
            <v>PAL</v>
          </cell>
          <cell r="C2915">
            <v>240</v>
          </cell>
          <cell r="D2915">
            <v>1</v>
          </cell>
        </row>
        <row r="2916">
          <cell r="A2916">
            <v>530535</v>
          </cell>
          <cell r="B2916" t="str">
            <v>PAL</v>
          </cell>
          <cell r="C2916">
            <v>480</v>
          </cell>
          <cell r="D2916">
            <v>1</v>
          </cell>
        </row>
        <row r="2917">
          <cell r="A2917">
            <v>530536</v>
          </cell>
          <cell r="B2917" t="str">
            <v>PAL</v>
          </cell>
          <cell r="C2917">
            <v>1920</v>
          </cell>
          <cell r="D2917">
            <v>1</v>
          </cell>
        </row>
        <row r="2918">
          <cell r="A2918">
            <v>530537</v>
          </cell>
          <cell r="B2918" t="str">
            <v>PAL</v>
          </cell>
          <cell r="C2918">
            <v>960</v>
          </cell>
          <cell r="D2918">
            <v>1</v>
          </cell>
        </row>
        <row r="2919">
          <cell r="A2919">
            <v>530538</v>
          </cell>
          <cell r="B2919" t="str">
            <v>PAL</v>
          </cell>
          <cell r="C2919">
            <v>480</v>
          </cell>
          <cell r="D2919">
            <v>1</v>
          </cell>
        </row>
        <row r="2920">
          <cell r="A2920">
            <v>530539</v>
          </cell>
          <cell r="B2920" t="str">
            <v>PAL</v>
          </cell>
          <cell r="C2920">
            <v>480</v>
          </cell>
          <cell r="D2920">
            <v>1</v>
          </cell>
        </row>
        <row r="2921">
          <cell r="A2921">
            <v>530540</v>
          </cell>
          <cell r="B2921" t="str">
            <v>PAL</v>
          </cell>
          <cell r="C2921">
            <v>960</v>
          </cell>
          <cell r="D2921">
            <v>1</v>
          </cell>
        </row>
        <row r="2922">
          <cell r="A2922">
            <v>530541</v>
          </cell>
          <cell r="B2922" t="str">
            <v>PAL</v>
          </cell>
          <cell r="C2922">
            <v>480</v>
          </cell>
          <cell r="D2922">
            <v>1</v>
          </cell>
        </row>
        <row r="2923">
          <cell r="A2923">
            <v>530542</v>
          </cell>
          <cell r="B2923" t="str">
            <v>PAL</v>
          </cell>
          <cell r="C2923">
            <v>270</v>
          </cell>
          <cell r="D2923">
            <v>1</v>
          </cell>
        </row>
        <row r="2924">
          <cell r="A2924">
            <v>530543</v>
          </cell>
          <cell r="B2924" t="str">
            <v>PAL</v>
          </cell>
          <cell r="C2924">
            <v>480</v>
          </cell>
          <cell r="D2924">
            <v>1</v>
          </cell>
        </row>
        <row r="2925">
          <cell r="A2925">
            <v>530544</v>
          </cell>
          <cell r="B2925" t="str">
            <v>PAL</v>
          </cell>
          <cell r="C2925">
            <v>960</v>
          </cell>
          <cell r="D2925">
            <v>1</v>
          </cell>
        </row>
        <row r="2926">
          <cell r="A2926">
            <v>530545</v>
          </cell>
          <cell r="B2926" t="str">
            <v>PAL</v>
          </cell>
          <cell r="C2926">
            <v>480</v>
          </cell>
          <cell r="D2926">
            <v>1</v>
          </cell>
        </row>
        <row r="2927">
          <cell r="A2927">
            <v>530546</v>
          </cell>
          <cell r="B2927" t="str">
            <v>PAL</v>
          </cell>
          <cell r="C2927">
            <v>264</v>
          </cell>
          <cell r="D2927">
            <v>1</v>
          </cell>
        </row>
        <row r="2928">
          <cell r="A2928">
            <v>530552</v>
          </cell>
          <cell r="B2928" t="str">
            <v>PAL</v>
          </cell>
          <cell r="C2928">
            <v>960</v>
          </cell>
          <cell r="D2928">
            <v>1</v>
          </cell>
        </row>
        <row r="2929">
          <cell r="A2929">
            <v>530553</v>
          </cell>
          <cell r="B2929" t="str">
            <v>PAL</v>
          </cell>
          <cell r="C2929">
            <v>1920</v>
          </cell>
          <cell r="D2929">
            <v>1</v>
          </cell>
        </row>
        <row r="2930">
          <cell r="A2930">
            <v>530554</v>
          </cell>
          <cell r="B2930" t="str">
            <v>PAL</v>
          </cell>
          <cell r="C2930">
            <v>480</v>
          </cell>
          <cell r="D2930">
            <v>1</v>
          </cell>
        </row>
        <row r="2931">
          <cell r="A2931">
            <v>530555</v>
          </cell>
          <cell r="B2931" t="str">
            <v>PAL</v>
          </cell>
          <cell r="C2931">
            <v>672</v>
          </cell>
          <cell r="D2931">
            <v>1</v>
          </cell>
        </row>
        <row r="2932">
          <cell r="A2932">
            <v>530556</v>
          </cell>
          <cell r="B2932" t="str">
            <v>PAL</v>
          </cell>
          <cell r="C2932">
            <v>960</v>
          </cell>
          <cell r="D2932">
            <v>1</v>
          </cell>
        </row>
        <row r="2933">
          <cell r="A2933">
            <v>530557</v>
          </cell>
          <cell r="B2933" t="str">
            <v>PAL</v>
          </cell>
          <cell r="C2933">
            <v>960</v>
          </cell>
          <cell r="D2933">
            <v>1</v>
          </cell>
        </row>
        <row r="2934">
          <cell r="A2934">
            <v>530558</v>
          </cell>
          <cell r="B2934" t="str">
            <v>PAL</v>
          </cell>
          <cell r="C2934">
            <v>960</v>
          </cell>
          <cell r="D2934">
            <v>1</v>
          </cell>
        </row>
        <row r="2935">
          <cell r="A2935">
            <v>530559</v>
          </cell>
          <cell r="B2935" t="str">
            <v>PAL</v>
          </cell>
          <cell r="C2935">
            <v>960</v>
          </cell>
          <cell r="D2935">
            <v>1</v>
          </cell>
        </row>
        <row r="2936">
          <cell r="A2936">
            <v>530560</v>
          </cell>
          <cell r="B2936" t="str">
            <v>PAL</v>
          </cell>
          <cell r="C2936">
            <v>480</v>
          </cell>
          <cell r="D2936">
            <v>1</v>
          </cell>
        </row>
        <row r="2937">
          <cell r="A2937">
            <v>530561</v>
          </cell>
          <cell r="B2937" t="str">
            <v>PAL</v>
          </cell>
          <cell r="C2937">
            <v>480</v>
          </cell>
          <cell r="D2937">
            <v>1</v>
          </cell>
        </row>
        <row r="2938">
          <cell r="A2938">
            <v>530562</v>
          </cell>
          <cell r="B2938" t="str">
            <v>PAL</v>
          </cell>
          <cell r="C2938">
            <v>672</v>
          </cell>
          <cell r="D2938">
            <v>1</v>
          </cell>
        </row>
        <row r="2939">
          <cell r="A2939">
            <v>530563</v>
          </cell>
          <cell r="B2939" t="str">
            <v>PAL</v>
          </cell>
          <cell r="C2939">
            <v>960</v>
          </cell>
          <cell r="D2939">
            <v>1</v>
          </cell>
        </row>
        <row r="2940">
          <cell r="A2940">
            <v>530564</v>
          </cell>
          <cell r="B2940" t="str">
            <v>PAL</v>
          </cell>
          <cell r="C2940">
            <v>480</v>
          </cell>
          <cell r="D2940">
            <v>1</v>
          </cell>
        </row>
        <row r="2941">
          <cell r="A2941">
            <v>530566</v>
          </cell>
          <cell r="B2941" t="str">
            <v>PAL</v>
          </cell>
          <cell r="C2941">
            <v>480</v>
          </cell>
          <cell r="D2941">
            <v>1</v>
          </cell>
        </row>
        <row r="2942">
          <cell r="A2942">
            <v>530567</v>
          </cell>
          <cell r="B2942" t="str">
            <v>PAL</v>
          </cell>
          <cell r="C2942">
            <v>480</v>
          </cell>
          <cell r="D2942">
            <v>1</v>
          </cell>
        </row>
        <row r="2943">
          <cell r="A2943">
            <v>530568</v>
          </cell>
          <cell r="B2943" t="str">
            <v>PAL</v>
          </cell>
          <cell r="C2943">
            <v>960</v>
          </cell>
          <cell r="D2943">
            <v>1</v>
          </cell>
        </row>
        <row r="2944">
          <cell r="A2944">
            <v>530569</v>
          </cell>
          <cell r="B2944" t="str">
            <v>PAL</v>
          </cell>
          <cell r="C2944">
            <v>504</v>
          </cell>
          <cell r="D2944">
            <v>1</v>
          </cell>
        </row>
        <row r="2945">
          <cell r="A2945">
            <v>530570</v>
          </cell>
          <cell r="B2945" t="str">
            <v>PAL</v>
          </cell>
          <cell r="C2945">
            <v>480</v>
          </cell>
          <cell r="D2945">
            <v>1</v>
          </cell>
        </row>
        <row r="2946">
          <cell r="A2946">
            <v>530571</v>
          </cell>
          <cell r="B2946" t="str">
            <v>PAL</v>
          </cell>
          <cell r="C2946">
            <v>480</v>
          </cell>
          <cell r="D2946">
            <v>1</v>
          </cell>
        </row>
        <row r="2947">
          <cell r="A2947">
            <v>530572</v>
          </cell>
          <cell r="B2947" t="str">
            <v>PAL</v>
          </cell>
          <cell r="C2947">
            <v>1920</v>
          </cell>
          <cell r="D2947">
            <v>1</v>
          </cell>
        </row>
        <row r="2948">
          <cell r="A2948">
            <v>530573</v>
          </cell>
          <cell r="B2948" t="str">
            <v>PAL</v>
          </cell>
          <cell r="C2948">
            <v>480</v>
          </cell>
          <cell r="D2948">
            <v>1</v>
          </cell>
        </row>
        <row r="2949">
          <cell r="A2949">
            <v>530574</v>
          </cell>
          <cell r="B2949" t="str">
            <v>PAL</v>
          </cell>
          <cell r="C2949">
            <v>480</v>
          </cell>
          <cell r="D2949">
            <v>1</v>
          </cell>
        </row>
        <row r="2950">
          <cell r="A2950">
            <v>530575</v>
          </cell>
          <cell r="B2950" t="str">
            <v>PAL</v>
          </cell>
          <cell r="C2950">
            <v>504</v>
          </cell>
          <cell r="D2950">
            <v>1</v>
          </cell>
        </row>
        <row r="2951">
          <cell r="A2951">
            <v>530576</v>
          </cell>
          <cell r="B2951" t="str">
            <v>PAL</v>
          </cell>
          <cell r="C2951">
            <v>480</v>
          </cell>
          <cell r="D2951">
            <v>1</v>
          </cell>
        </row>
        <row r="2952">
          <cell r="A2952">
            <v>530577</v>
          </cell>
          <cell r="B2952" t="str">
            <v>PAL</v>
          </cell>
          <cell r="C2952">
            <v>480</v>
          </cell>
          <cell r="D2952">
            <v>1</v>
          </cell>
        </row>
        <row r="2953">
          <cell r="A2953">
            <v>530578</v>
          </cell>
          <cell r="B2953" t="str">
            <v>PAL</v>
          </cell>
          <cell r="C2953">
            <v>960</v>
          </cell>
          <cell r="D2953">
            <v>1</v>
          </cell>
        </row>
        <row r="2954">
          <cell r="A2954">
            <v>530579</v>
          </cell>
          <cell r="B2954" t="str">
            <v>PAL</v>
          </cell>
          <cell r="C2954">
            <v>960</v>
          </cell>
          <cell r="D2954">
            <v>1</v>
          </cell>
        </row>
        <row r="2955">
          <cell r="A2955">
            <v>530580</v>
          </cell>
          <cell r="B2955" t="str">
            <v>PAL</v>
          </cell>
          <cell r="C2955">
            <v>480</v>
          </cell>
          <cell r="D2955">
            <v>1</v>
          </cell>
        </row>
        <row r="2956">
          <cell r="A2956">
            <v>530581</v>
          </cell>
          <cell r="B2956" t="str">
            <v>PAL</v>
          </cell>
          <cell r="C2956">
            <v>600</v>
          </cell>
          <cell r="D2956">
            <v>1</v>
          </cell>
        </row>
        <row r="2957">
          <cell r="A2957">
            <v>530582</v>
          </cell>
          <cell r="B2957" t="str">
            <v>PAL</v>
          </cell>
          <cell r="C2957">
            <v>672</v>
          </cell>
          <cell r="D2957">
            <v>1</v>
          </cell>
        </row>
        <row r="2958">
          <cell r="A2958">
            <v>530583</v>
          </cell>
          <cell r="B2958" t="str">
            <v>PAL</v>
          </cell>
          <cell r="C2958">
            <v>480</v>
          </cell>
          <cell r="D2958">
            <v>1</v>
          </cell>
        </row>
        <row r="2959">
          <cell r="A2959">
            <v>530584</v>
          </cell>
          <cell r="B2959" t="str">
            <v>PAL</v>
          </cell>
          <cell r="C2959">
            <v>480</v>
          </cell>
          <cell r="D2959">
            <v>1</v>
          </cell>
        </row>
        <row r="2960">
          <cell r="A2960">
            <v>530585</v>
          </cell>
          <cell r="B2960" t="str">
            <v>PAL</v>
          </cell>
          <cell r="C2960">
            <v>480</v>
          </cell>
          <cell r="D2960">
            <v>1</v>
          </cell>
        </row>
        <row r="2961">
          <cell r="A2961">
            <v>530586</v>
          </cell>
          <cell r="B2961" t="str">
            <v>PAL</v>
          </cell>
          <cell r="C2961">
            <v>480</v>
          </cell>
          <cell r="D2961">
            <v>1</v>
          </cell>
        </row>
        <row r="2962">
          <cell r="A2962">
            <v>530588</v>
          </cell>
          <cell r="B2962" t="str">
            <v>PAL</v>
          </cell>
          <cell r="C2962">
            <v>480</v>
          </cell>
          <cell r="D2962">
            <v>1</v>
          </cell>
        </row>
        <row r="2963">
          <cell r="A2963">
            <v>530589</v>
          </cell>
          <cell r="B2963" t="str">
            <v>PAL</v>
          </cell>
          <cell r="C2963">
            <v>480</v>
          </cell>
          <cell r="D2963">
            <v>1</v>
          </cell>
        </row>
        <row r="2964">
          <cell r="A2964">
            <v>530591</v>
          </cell>
          <cell r="B2964" t="str">
            <v>PAL</v>
          </cell>
          <cell r="C2964">
            <v>1920</v>
          </cell>
          <cell r="D2964">
            <v>1</v>
          </cell>
        </row>
        <row r="2965">
          <cell r="A2965">
            <v>530593</v>
          </cell>
          <cell r="B2965" t="str">
            <v>PAL</v>
          </cell>
          <cell r="C2965">
            <v>480</v>
          </cell>
          <cell r="D2965">
            <v>1</v>
          </cell>
        </row>
        <row r="2966">
          <cell r="A2966">
            <v>530595</v>
          </cell>
          <cell r="B2966" t="str">
            <v>PAL</v>
          </cell>
          <cell r="C2966">
            <v>480</v>
          </cell>
          <cell r="D2966">
            <v>1</v>
          </cell>
        </row>
        <row r="2967">
          <cell r="A2967">
            <v>530596</v>
          </cell>
          <cell r="B2967" t="str">
            <v>PAL</v>
          </cell>
          <cell r="C2967">
            <v>1920</v>
          </cell>
          <cell r="D2967">
            <v>1</v>
          </cell>
        </row>
        <row r="2968">
          <cell r="A2968">
            <v>530597</v>
          </cell>
          <cell r="B2968" t="str">
            <v>PAL</v>
          </cell>
          <cell r="C2968">
            <v>480</v>
          </cell>
          <cell r="D2968">
            <v>1</v>
          </cell>
        </row>
        <row r="2969">
          <cell r="A2969">
            <v>530598</v>
          </cell>
          <cell r="B2969" t="str">
            <v>PAL</v>
          </cell>
          <cell r="C2969">
            <v>480</v>
          </cell>
          <cell r="D2969">
            <v>1</v>
          </cell>
        </row>
        <row r="2970">
          <cell r="A2970">
            <v>530599</v>
          </cell>
          <cell r="B2970" t="str">
            <v>PAL</v>
          </cell>
          <cell r="C2970">
            <v>360</v>
          </cell>
          <cell r="D2970">
            <v>1</v>
          </cell>
        </row>
        <row r="2971">
          <cell r="A2971">
            <v>530600</v>
          </cell>
          <cell r="B2971" t="str">
            <v>PAL</v>
          </cell>
          <cell r="C2971">
            <v>672</v>
          </cell>
          <cell r="D2971">
            <v>1</v>
          </cell>
        </row>
        <row r="2972">
          <cell r="A2972">
            <v>530601</v>
          </cell>
          <cell r="B2972" t="str">
            <v>PAL</v>
          </cell>
          <cell r="C2972">
            <v>672</v>
          </cell>
          <cell r="D2972">
            <v>1</v>
          </cell>
        </row>
        <row r="2973">
          <cell r="A2973">
            <v>530602</v>
          </cell>
          <cell r="B2973" t="str">
            <v>PAL</v>
          </cell>
          <cell r="C2973">
            <v>960</v>
          </cell>
          <cell r="D2973">
            <v>1</v>
          </cell>
        </row>
        <row r="2974">
          <cell r="A2974">
            <v>530603</v>
          </cell>
          <cell r="B2974" t="str">
            <v>PAL</v>
          </cell>
          <cell r="C2974">
            <v>960</v>
          </cell>
          <cell r="D2974">
            <v>1</v>
          </cell>
        </row>
        <row r="2975">
          <cell r="A2975">
            <v>530604</v>
          </cell>
          <cell r="B2975" t="str">
            <v>PAL</v>
          </cell>
          <cell r="C2975">
            <v>480</v>
          </cell>
          <cell r="D2975">
            <v>1</v>
          </cell>
        </row>
        <row r="2976">
          <cell r="A2976">
            <v>530605</v>
          </cell>
          <cell r="B2976" t="str">
            <v>PAL</v>
          </cell>
          <cell r="C2976">
            <v>672</v>
          </cell>
          <cell r="D2976">
            <v>1</v>
          </cell>
        </row>
        <row r="2977">
          <cell r="A2977">
            <v>530606</v>
          </cell>
          <cell r="B2977" t="str">
            <v>PAL</v>
          </cell>
          <cell r="C2977">
            <v>672</v>
          </cell>
          <cell r="D2977">
            <v>1</v>
          </cell>
        </row>
        <row r="2978">
          <cell r="A2978">
            <v>530607</v>
          </cell>
          <cell r="B2978" t="str">
            <v>PAL</v>
          </cell>
          <cell r="C2978">
            <v>960</v>
          </cell>
          <cell r="D2978">
            <v>1</v>
          </cell>
        </row>
        <row r="2979">
          <cell r="A2979">
            <v>530608</v>
          </cell>
          <cell r="B2979" t="str">
            <v>PAL</v>
          </cell>
          <cell r="C2979">
            <v>1920</v>
          </cell>
          <cell r="D2979">
            <v>1</v>
          </cell>
        </row>
        <row r="2980">
          <cell r="A2980">
            <v>530609</v>
          </cell>
          <cell r="B2980" t="str">
            <v>PAL</v>
          </cell>
          <cell r="C2980">
            <v>1920</v>
          </cell>
          <cell r="D2980">
            <v>1</v>
          </cell>
        </row>
        <row r="2981">
          <cell r="A2981">
            <v>530610</v>
          </cell>
          <cell r="B2981" t="str">
            <v>PAL</v>
          </cell>
          <cell r="C2981">
            <v>480</v>
          </cell>
          <cell r="D2981">
            <v>1</v>
          </cell>
        </row>
        <row r="2982">
          <cell r="A2982">
            <v>530611</v>
          </cell>
          <cell r="B2982" t="str">
            <v>PAL</v>
          </cell>
          <cell r="C2982">
            <v>960</v>
          </cell>
          <cell r="D2982">
            <v>1</v>
          </cell>
        </row>
        <row r="2983">
          <cell r="A2983">
            <v>530613</v>
          </cell>
          <cell r="B2983" t="str">
            <v>PAL</v>
          </cell>
          <cell r="C2983">
            <v>1920</v>
          </cell>
          <cell r="D2983">
            <v>1</v>
          </cell>
        </row>
        <row r="2984">
          <cell r="A2984">
            <v>530614</v>
          </cell>
          <cell r="B2984" t="str">
            <v>PAL</v>
          </cell>
          <cell r="C2984">
            <v>960</v>
          </cell>
          <cell r="D2984">
            <v>1</v>
          </cell>
        </row>
        <row r="2985">
          <cell r="A2985">
            <v>530615</v>
          </cell>
          <cell r="B2985" t="str">
            <v>PAL</v>
          </cell>
          <cell r="C2985">
            <v>480</v>
          </cell>
          <cell r="D2985">
            <v>1</v>
          </cell>
        </row>
        <row r="2986">
          <cell r="A2986">
            <v>530616</v>
          </cell>
          <cell r="B2986" t="str">
            <v>PAL</v>
          </cell>
          <cell r="C2986">
            <v>960</v>
          </cell>
          <cell r="D2986">
            <v>1</v>
          </cell>
        </row>
        <row r="2987">
          <cell r="A2987">
            <v>530617</v>
          </cell>
          <cell r="B2987" t="str">
            <v>PAL</v>
          </cell>
          <cell r="C2987">
            <v>960</v>
          </cell>
          <cell r="D2987">
            <v>1</v>
          </cell>
        </row>
        <row r="2988">
          <cell r="A2988">
            <v>530618</v>
          </cell>
          <cell r="B2988" t="str">
            <v>PAL</v>
          </cell>
          <cell r="C2988">
            <v>1920</v>
          </cell>
          <cell r="D2988">
            <v>1</v>
          </cell>
        </row>
        <row r="2989">
          <cell r="A2989">
            <v>530619</v>
          </cell>
          <cell r="B2989" t="str">
            <v>PAL</v>
          </cell>
          <cell r="C2989">
            <v>480</v>
          </cell>
          <cell r="D2989">
            <v>1</v>
          </cell>
        </row>
        <row r="2990">
          <cell r="A2990">
            <v>530620</v>
          </cell>
          <cell r="B2990" t="str">
            <v>PAL</v>
          </cell>
          <cell r="C2990">
            <v>960</v>
          </cell>
          <cell r="D2990">
            <v>1</v>
          </cell>
        </row>
        <row r="2991">
          <cell r="A2991">
            <v>530621</v>
          </cell>
          <cell r="B2991" t="str">
            <v>PAL</v>
          </cell>
          <cell r="C2991">
            <v>960</v>
          </cell>
          <cell r="D2991">
            <v>1</v>
          </cell>
        </row>
        <row r="2992">
          <cell r="A2992">
            <v>530622</v>
          </cell>
          <cell r="B2992" t="str">
            <v>PAL</v>
          </cell>
          <cell r="C2992">
            <v>1920</v>
          </cell>
          <cell r="D2992">
            <v>1</v>
          </cell>
        </row>
        <row r="2993">
          <cell r="A2993">
            <v>530623</v>
          </cell>
          <cell r="B2993" t="str">
            <v>PAL</v>
          </cell>
          <cell r="C2993">
            <v>960</v>
          </cell>
          <cell r="D2993">
            <v>1</v>
          </cell>
        </row>
        <row r="2994">
          <cell r="A2994">
            <v>530624</v>
          </cell>
          <cell r="B2994" t="str">
            <v>PAL</v>
          </cell>
          <cell r="C2994">
            <v>1920</v>
          </cell>
          <cell r="D2994">
            <v>1</v>
          </cell>
        </row>
        <row r="2995">
          <cell r="A2995">
            <v>530625</v>
          </cell>
          <cell r="B2995" t="str">
            <v>PAL</v>
          </cell>
          <cell r="C2995">
            <v>480</v>
          </cell>
          <cell r="D2995">
            <v>1</v>
          </cell>
        </row>
        <row r="2996">
          <cell r="A2996">
            <v>530626</v>
          </cell>
          <cell r="B2996" t="str">
            <v>PAL</v>
          </cell>
          <cell r="C2996">
            <v>960</v>
          </cell>
          <cell r="D2996">
            <v>1</v>
          </cell>
        </row>
        <row r="2997">
          <cell r="A2997">
            <v>530627</v>
          </cell>
          <cell r="B2997" t="str">
            <v>PAL</v>
          </cell>
          <cell r="C2997">
            <v>960</v>
          </cell>
          <cell r="D2997">
            <v>1</v>
          </cell>
        </row>
        <row r="2998">
          <cell r="A2998">
            <v>530628</v>
          </cell>
          <cell r="B2998" t="str">
            <v>PAL</v>
          </cell>
          <cell r="C2998">
            <v>960</v>
          </cell>
          <cell r="D2998">
            <v>1</v>
          </cell>
        </row>
        <row r="2999">
          <cell r="A2999">
            <v>530629</v>
          </cell>
          <cell r="B2999" t="str">
            <v>PAL</v>
          </cell>
          <cell r="C2999">
            <v>960</v>
          </cell>
          <cell r="D2999">
            <v>1</v>
          </cell>
        </row>
        <row r="3000">
          <cell r="A3000">
            <v>530630</v>
          </cell>
          <cell r="B3000" t="str">
            <v>PAL</v>
          </cell>
          <cell r="C3000">
            <v>960</v>
          </cell>
          <cell r="D3000">
            <v>1</v>
          </cell>
        </row>
        <row r="3001">
          <cell r="A3001">
            <v>530631</v>
          </cell>
          <cell r="B3001" t="str">
            <v>PAL</v>
          </cell>
          <cell r="C3001">
            <v>960</v>
          </cell>
          <cell r="D3001">
            <v>1</v>
          </cell>
        </row>
        <row r="3002">
          <cell r="A3002">
            <v>530632</v>
          </cell>
          <cell r="B3002" t="str">
            <v>PAL</v>
          </cell>
          <cell r="C3002">
            <v>960</v>
          </cell>
          <cell r="D3002">
            <v>1</v>
          </cell>
        </row>
        <row r="3003">
          <cell r="A3003">
            <v>530633</v>
          </cell>
          <cell r="B3003" t="str">
            <v>PAL</v>
          </cell>
          <cell r="C3003">
            <v>960</v>
          </cell>
          <cell r="D3003">
            <v>1</v>
          </cell>
        </row>
        <row r="3004">
          <cell r="A3004">
            <v>530634</v>
          </cell>
          <cell r="B3004" t="str">
            <v>PAL</v>
          </cell>
          <cell r="C3004">
            <v>960</v>
          </cell>
          <cell r="D3004">
            <v>1</v>
          </cell>
        </row>
        <row r="3005">
          <cell r="A3005">
            <v>530635</v>
          </cell>
          <cell r="B3005" t="str">
            <v>PAL</v>
          </cell>
          <cell r="C3005">
            <v>960</v>
          </cell>
          <cell r="D3005">
            <v>1</v>
          </cell>
        </row>
        <row r="3006">
          <cell r="A3006">
            <v>530636</v>
          </cell>
          <cell r="B3006" t="str">
            <v>PAL</v>
          </cell>
          <cell r="C3006">
            <v>480</v>
          </cell>
          <cell r="D3006">
            <v>1</v>
          </cell>
        </row>
        <row r="3007">
          <cell r="A3007">
            <v>530637</v>
          </cell>
          <cell r="B3007" t="str">
            <v>PAL</v>
          </cell>
          <cell r="C3007">
            <v>960</v>
          </cell>
          <cell r="D3007">
            <v>1</v>
          </cell>
        </row>
        <row r="3008">
          <cell r="A3008">
            <v>530638</v>
          </cell>
          <cell r="B3008" t="str">
            <v>PAL</v>
          </cell>
          <cell r="C3008">
            <v>672</v>
          </cell>
          <cell r="D3008">
            <v>1</v>
          </cell>
        </row>
        <row r="3009">
          <cell r="A3009">
            <v>530639</v>
          </cell>
          <cell r="B3009" t="str">
            <v>PAL</v>
          </cell>
          <cell r="C3009">
            <v>672</v>
          </cell>
          <cell r="D3009">
            <v>1</v>
          </cell>
        </row>
        <row r="3010">
          <cell r="A3010">
            <v>530640</v>
          </cell>
          <cell r="B3010" t="str">
            <v>PAL</v>
          </cell>
          <cell r="C3010">
            <v>672</v>
          </cell>
          <cell r="D3010">
            <v>1</v>
          </cell>
        </row>
        <row r="3011">
          <cell r="A3011">
            <v>530641</v>
          </cell>
          <cell r="B3011" t="str">
            <v>PAL</v>
          </cell>
          <cell r="C3011">
            <v>672</v>
          </cell>
          <cell r="D3011">
            <v>1</v>
          </cell>
        </row>
        <row r="3012">
          <cell r="A3012">
            <v>530642</v>
          </cell>
          <cell r="B3012" t="str">
            <v>PAL</v>
          </cell>
          <cell r="C3012">
            <v>672</v>
          </cell>
          <cell r="D3012">
            <v>1</v>
          </cell>
        </row>
        <row r="3013">
          <cell r="A3013">
            <v>530643</v>
          </cell>
          <cell r="B3013" t="str">
            <v>PAL</v>
          </cell>
          <cell r="C3013">
            <v>960</v>
          </cell>
          <cell r="D3013">
            <v>1</v>
          </cell>
        </row>
        <row r="3014">
          <cell r="A3014">
            <v>530644</v>
          </cell>
          <cell r="B3014" t="str">
            <v>PAL</v>
          </cell>
          <cell r="C3014">
            <v>960</v>
          </cell>
          <cell r="D3014">
            <v>1</v>
          </cell>
        </row>
        <row r="3015">
          <cell r="A3015">
            <v>530647</v>
          </cell>
          <cell r="B3015" t="str">
            <v>PAL</v>
          </cell>
          <cell r="C3015">
            <v>960</v>
          </cell>
          <cell r="D3015">
            <v>1</v>
          </cell>
        </row>
        <row r="3016">
          <cell r="A3016">
            <v>530648</v>
          </cell>
          <cell r="B3016" t="str">
            <v>PAL</v>
          </cell>
          <cell r="C3016">
            <v>960</v>
          </cell>
          <cell r="D3016">
            <v>1</v>
          </cell>
        </row>
        <row r="3017">
          <cell r="A3017">
            <v>530649</v>
          </cell>
          <cell r="B3017" t="str">
            <v>PAL</v>
          </cell>
          <cell r="C3017">
            <v>960</v>
          </cell>
          <cell r="D3017">
            <v>1</v>
          </cell>
        </row>
        <row r="3018">
          <cell r="A3018">
            <v>530650</v>
          </cell>
          <cell r="B3018" t="str">
            <v>PAL</v>
          </cell>
          <cell r="C3018">
            <v>672</v>
          </cell>
          <cell r="D3018">
            <v>1</v>
          </cell>
        </row>
        <row r="3019">
          <cell r="A3019">
            <v>530651</v>
          </cell>
          <cell r="B3019" t="str">
            <v>PAL</v>
          </cell>
          <cell r="C3019">
            <v>960</v>
          </cell>
          <cell r="D3019">
            <v>1</v>
          </cell>
        </row>
        <row r="3020">
          <cell r="A3020">
            <v>530652</v>
          </cell>
          <cell r="B3020" t="str">
            <v>PAL</v>
          </cell>
          <cell r="C3020">
            <v>960</v>
          </cell>
          <cell r="D3020">
            <v>1</v>
          </cell>
        </row>
        <row r="3021">
          <cell r="A3021">
            <v>530653</v>
          </cell>
          <cell r="B3021" t="str">
            <v>PAL</v>
          </cell>
          <cell r="C3021">
            <v>480</v>
          </cell>
          <cell r="D3021">
            <v>1</v>
          </cell>
        </row>
        <row r="3022">
          <cell r="A3022">
            <v>530654</v>
          </cell>
          <cell r="B3022" t="str">
            <v>PAL</v>
          </cell>
          <cell r="C3022">
            <v>960</v>
          </cell>
          <cell r="D3022">
            <v>1</v>
          </cell>
        </row>
        <row r="3023">
          <cell r="A3023">
            <v>530655</v>
          </cell>
          <cell r="B3023" t="str">
            <v>PAL</v>
          </cell>
          <cell r="C3023">
            <v>960</v>
          </cell>
          <cell r="D3023">
            <v>1</v>
          </cell>
        </row>
        <row r="3024">
          <cell r="A3024">
            <v>530656</v>
          </cell>
          <cell r="B3024" t="str">
            <v>PAL</v>
          </cell>
          <cell r="C3024">
            <v>300</v>
          </cell>
          <cell r="D3024">
            <v>1</v>
          </cell>
        </row>
        <row r="3025">
          <cell r="A3025">
            <v>530657</v>
          </cell>
          <cell r="B3025" t="str">
            <v>PAL</v>
          </cell>
          <cell r="C3025">
            <v>960</v>
          </cell>
          <cell r="D3025">
            <v>1</v>
          </cell>
        </row>
        <row r="3026">
          <cell r="A3026">
            <v>530658</v>
          </cell>
          <cell r="B3026" t="str">
            <v>PAL</v>
          </cell>
          <cell r="C3026">
            <v>960</v>
          </cell>
          <cell r="D3026">
            <v>1</v>
          </cell>
        </row>
        <row r="3027">
          <cell r="A3027">
            <v>530659</v>
          </cell>
          <cell r="B3027" t="str">
            <v>PAL</v>
          </cell>
          <cell r="C3027">
            <v>960</v>
          </cell>
          <cell r="D3027">
            <v>1</v>
          </cell>
        </row>
        <row r="3028">
          <cell r="A3028">
            <v>530660</v>
          </cell>
          <cell r="B3028" t="str">
            <v>PAL</v>
          </cell>
          <cell r="C3028">
            <v>672</v>
          </cell>
          <cell r="D3028">
            <v>1</v>
          </cell>
        </row>
        <row r="3029">
          <cell r="A3029">
            <v>530661</v>
          </cell>
          <cell r="B3029" t="str">
            <v>PAL</v>
          </cell>
          <cell r="C3029">
            <v>960</v>
          </cell>
          <cell r="D3029">
            <v>1</v>
          </cell>
        </row>
        <row r="3030">
          <cell r="A3030">
            <v>530664</v>
          </cell>
          <cell r="B3030" t="str">
            <v>PAL</v>
          </cell>
          <cell r="C3030">
            <v>960</v>
          </cell>
          <cell r="D3030">
            <v>1</v>
          </cell>
        </row>
        <row r="3031">
          <cell r="A3031">
            <v>530665</v>
          </cell>
          <cell r="B3031" t="str">
            <v>PAL</v>
          </cell>
          <cell r="C3031">
            <v>960</v>
          </cell>
          <cell r="D3031">
            <v>1</v>
          </cell>
        </row>
        <row r="3032">
          <cell r="A3032">
            <v>530666</v>
          </cell>
          <cell r="B3032" t="str">
            <v>PAL</v>
          </cell>
          <cell r="C3032">
            <v>960</v>
          </cell>
          <cell r="D3032">
            <v>1</v>
          </cell>
        </row>
        <row r="3033">
          <cell r="A3033">
            <v>530667</v>
          </cell>
          <cell r="B3033" t="str">
            <v>PAL</v>
          </cell>
          <cell r="C3033">
            <v>780</v>
          </cell>
          <cell r="D3033">
            <v>1</v>
          </cell>
        </row>
        <row r="3034">
          <cell r="A3034">
            <v>530668</v>
          </cell>
          <cell r="B3034" t="str">
            <v>PAL</v>
          </cell>
          <cell r="C3034">
            <v>960</v>
          </cell>
          <cell r="D3034">
            <v>1</v>
          </cell>
        </row>
        <row r="3035">
          <cell r="A3035">
            <v>530669</v>
          </cell>
          <cell r="B3035" t="str">
            <v>PAL</v>
          </cell>
          <cell r="C3035">
            <v>960</v>
          </cell>
          <cell r="D3035">
            <v>1</v>
          </cell>
        </row>
        <row r="3036">
          <cell r="A3036">
            <v>530670</v>
          </cell>
          <cell r="B3036" t="str">
            <v>PAL</v>
          </cell>
          <cell r="C3036">
            <v>960</v>
          </cell>
          <cell r="D3036">
            <v>1</v>
          </cell>
        </row>
        <row r="3037">
          <cell r="A3037">
            <v>530671</v>
          </cell>
          <cell r="B3037" t="str">
            <v>PAL</v>
          </cell>
          <cell r="C3037">
            <v>480</v>
          </cell>
          <cell r="D3037">
            <v>1</v>
          </cell>
        </row>
        <row r="3038">
          <cell r="A3038">
            <v>530672</v>
          </cell>
          <cell r="B3038" t="str">
            <v>PAL</v>
          </cell>
          <cell r="C3038">
            <v>960</v>
          </cell>
          <cell r="D3038">
            <v>1</v>
          </cell>
        </row>
        <row r="3039">
          <cell r="A3039">
            <v>530673</v>
          </cell>
          <cell r="B3039" t="str">
            <v>PAL</v>
          </cell>
          <cell r="C3039">
            <v>600</v>
          </cell>
          <cell r="D3039">
            <v>1</v>
          </cell>
        </row>
        <row r="3040">
          <cell r="A3040">
            <v>530674</v>
          </cell>
          <cell r="B3040" t="str">
            <v>PAL</v>
          </cell>
          <cell r="C3040">
            <v>960</v>
          </cell>
          <cell r="D3040">
            <v>1</v>
          </cell>
        </row>
        <row r="3041">
          <cell r="A3041">
            <v>530675</v>
          </cell>
          <cell r="B3041" t="str">
            <v>PAL</v>
          </cell>
          <cell r="C3041">
            <v>960</v>
          </cell>
          <cell r="D3041">
            <v>1</v>
          </cell>
        </row>
        <row r="3042">
          <cell r="A3042">
            <v>530677</v>
          </cell>
          <cell r="B3042" t="str">
            <v>PAL</v>
          </cell>
          <cell r="C3042">
            <v>480</v>
          </cell>
          <cell r="D3042">
            <v>1</v>
          </cell>
        </row>
        <row r="3043">
          <cell r="A3043">
            <v>530678</v>
          </cell>
          <cell r="B3043" t="str">
            <v>PAL</v>
          </cell>
          <cell r="C3043">
            <v>480</v>
          </cell>
          <cell r="D3043">
            <v>1</v>
          </cell>
        </row>
        <row r="3044">
          <cell r="A3044">
            <v>530679</v>
          </cell>
          <cell r="B3044" t="str">
            <v>PAL</v>
          </cell>
          <cell r="C3044">
            <v>960</v>
          </cell>
          <cell r="D3044">
            <v>1</v>
          </cell>
        </row>
        <row r="3045">
          <cell r="A3045">
            <v>530680</v>
          </cell>
          <cell r="B3045" t="str">
            <v>PAL</v>
          </cell>
          <cell r="C3045">
            <v>960</v>
          </cell>
          <cell r="D3045">
            <v>1</v>
          </cell>
        </row>
        <row r="3046">
          <cell r="A3046">
            <v>530681</v>
          </cell>
          <cell r="B3046" t="str">
            <v>PAL</v>
          </cell>
          <cell r="C3046">
            <v>480</v>
          </cell>
          <cell r="D3046">
            <v>1</v>
          </cell>
        </row>
        <row r="3047">
          <cell r="A3047">
            <v>530682</v>
          </cell>
          <cell r="B3047" t="str">
            <v>PAL</v>
          </cell>
          <cell r="C3047">
            <v>960</v>
          </cell>
          <cell r="D3047">
            <v>1</v>
          </cell>
        </row>
        <row r="3048">
          <cell r="A3048">
            <v>530683</v>
          </cell>
          <cell r="B3048" t="str">
            <v>PAL</v>
          </cell>
          <cell r="C3048">
            <v>672</v>
          </cell>
          <cell r="D3048">
            <v>1</v>
          </cell>
        </row>
        <row r="3049">
          <cell r="A3049">
            <v>530684</v>
          </cell>
          <cell r="B3049" t="str">
            <v>PAL</v>
          </cell>
          <cell r="C3049">
            <v>480</v>
          </cell>
          <cell r="D3049">
            <v>1</v>
          </cell>
        </row>
        <row r="3050">
          <cell r="A3050">
            <v>530685</v>
          </cell>
          <cell r="B3050" t="str">
            <v>PAL</v>
          </cell>
          <cell r="C3050">
            <v>960</v>
          </cell>
          <cell r="D3050">
            <v>1</v>
          </cell>
        </row>
        <row r="3051">
          <cell r="A3051">
            <v>530686</v>
          </cell>
          <cell r="B3051" t="str">
            <v>PAL</v>
          </cell>
          <cell r="C3051">
            <v>672</v>
          </cell>
          <cell r="D3051">
            <v>1</v>
          </cell>
        </row>
        <row r="3052">
          <cell r="A3052">
            <v>530688</v>
          </cell>
          <cell r="B3052" t="str">
            <v>PAL</v>
          </cell>
          <cell r="C3052">
            <v>660</v>
          </cell>
          <cell r="D3052">
            <v>1</v>
          </cell>
        </row>
        <row r="3053">
          <cell r="A3053">
            <v>530689</v>
          </cell>
          <cell r="B3053" t="str">
            <v>PAL</v>
          </cell>
          <cell r="C3053">
            <v>1440</v>
          </cell>
          <cell r="D3053">
            <v>1</v>
          </cell>
        </row>
        <row r="3054">
          <cell r="A3054">
            <v>530690</v>
          </cell>
          <cell r="B3054" t="str">
            <v>PAL</v>
          </cell>
          <cell r="C3054">
            <v>480</v>
          </cell>
          <cell r="D3054">
            <v>1</v>
          </cell>
        </row>
        <row r="3055">
          <cell r="A3055">
            <v>530691</v>
          </cell>
          <cell r="B3055" t="str">
            <v>PAL</v>
          </cell>
          <cell r="C3055">
            <v>960</v>
          </cell>
          <cell r="D3055">
            <v>1</v>
          </cell>
        </row>
        <row r="3056">
          <cell r="A3056">
            <v>530692</v>
          </cell>
          <cell r="B3056" t="str">
            <v>PAL</v>
          </cell>
          <cell r="C3056">
            <v>660</v>
          </cell>
          <cell r="D3056">
            <v>1</v>
          </cell>
        </row>
        <row r="3057">
          <cell r="A3057">
            <v>530693</v>
          </cell>
          <cell r="B3057" t="str">
            <v>PAL</v>
          </cell>
          <cell r="C3057">
            <v>960</v>
          </cell>
          <cell r="D3057">
            <v>1</v>
          </cell>
        </row>
        <row r="3058">
          <cell r="A3058">
            <v>530694</v>
          </cell>
          <cell r="B3058" t="str">
            <v>PAL</v>
          </cell>
          <cell r="C3058">
            <v>660</v>
          </cell>
          <cell r="D3058">
            <v>1</v>
          </cell>
        </row>
        <row r="3059">
          <cell r="A3059">
            <v>530695</v>
          </cell>
          <cell r="B3059" t="str">
            <v>PAL</v>
          </cell>
          <cell r="C3059">
            <v>1920</v>
          </cell>
          <cell r="D3059">
            <v>1</v>
          </cell>
        </row>
        <row r="3060">
          <cell r="A3060">
            <v>530696</v>
          </cell>
          <cell r="B3060" t="str">
            <v>PAL</v>
          </cell>
          <cell r="C3060">
            <v>588</v>
          </cell>
          <cell r="D3060">
            <v>1</v>
          </cell>
        </row>
        <row r="3061">
          <cell r="A3061">
            <v>530697</v>
          </cell>
          <cell r="B3061" t="str">
            <v>PAL</v>
          </cell>
          <cell r="C3061">
            <v>960</v>
          </cell>
          <cell r="D3061">
            <v>1</v>
          </cell>
        </row>
        <row r="3062">
          <cell r="A3062">
            <v>530698</v>
          </cell>
          <cell r="B3062" t="str">
            <v>PAL</v>
          </cell>
          <cell r="C3062">
            <v>960</v>
          </cell>
          <cell r="D3062">
            <v>1</v>
          </cell>
        </row>
        <row r="3063">
          <cell r="A3063">
            <v>530699</v>
          </cell>
          <cell r="B3063" t="str">
            <v>PAL</v>
          </cell>
          <cell r="C3063">
            <v>960</v>
          </cell>
          <cell r="D3063">
            <v>1</v>
          </cell>
        </row>
        <row r="3064">
          <cell r="A3064">
            <v>530700</v>
          </cell>
          <cell r="B3064" t="str">
            <v>PAL</v>
          </cell>
          <cell r="C3064">
            <v>480</v>
          </cell>
          <cell r="D3064">
            <v>1</v>
          </cell>
        </row>
        <row r="3065">
          <cell r="A3065">
            <v>530701</v>
          </cell>
          <cell r="B3065" t="str">
            <v>PAL</v>
          </cell>
          <cell r="C3065">
            <v>360</v>
          </cell>
          <cell r="D3065">
            <v>1</v>
          </cell>
        </row>
        <row r="3066">
          <cell r="A3066">
            <v>530702</v>
          </cell>
          <cell r="B3066" t="str">
            <v>PAL</v>
          </cell>
          <cell r="C3066">
            <v>840</v>
          </cell>
          <cell r="D3066">
            <v>1</v>
          </cell>
        </row>
        <row r="3067">
          <cell r="A3067">
            <v>530703</v>
          </cell>
          <cell r="B3067" t="str">
            <v>PAL</v>
          </cell>
          <cell r="C3067">
            <v>960</v>
          </cell>
          <cell r="D3067">
            <v>1</v>
          </cell>
        </row>
        <row r="3068">
          <cell r="A3068">
            <v>530705</v>
          </cell>
          <cell r="B3068" t="str">
            <v>PAL</v>
          </cell>
          <cell r="C3068">
            <v>672</v>
          </cell>
          <cell r="D3068">
            <v>1</v>
          </cell>
        </row>
        <row r="3069">
          <cell r="A3069">
            <v>530706</v>
          </cell>
          <cell r="B3069" t="str">
            <v>PAL</v>
          </cell>
          <cell r="C3069">
            <v>960</v>
          </cell>
          <cell r="D3069">
            <v>1</v>
          </cell>
        </row>
        <row r="3070">
          <cell r="A3070">
            <v>530707</v>
          </cell>
          <cell r="B3070" t="str">
            <v>PAL</v>
          </cell>
          <cell r="C3070">
            <v>672</v>
          </cell>
          <cell r="D3070">
            <v>1</v>
          </cell>
        </row>
        <row r="3071">
          <cell r="A3071">
            <v>530708</v>
          </cell>
          <cell r="B3071" t="str">
            <v>PAL</v>
          </cell>
          <cell r="C3071">
            <v>480</v>
          </cell>
          <cell r="D3071">
            <v>1</v>
          </cell>
        </row>
        <row r="3072">
          <cell r="A3072">
            <v>530709</v>
          </cell>
          <cell r="B3072" t="str">
            <v>PAL</v>
          </cell>
          <cell r="C3072">
            <v>480</v>
          </cell>
          <cell r="D3072">
            <v>1</v>
          </cell>
        </row>
        <row r="3073">
          <cell r="A3073">
            <v>530710</v>
          </cell>
          <cell r="B3073" t="str">
            <v>PAL</v>
          </cell>
          <cell r="C3073">
            <v>672</v>
          </cell>
          <cell r="D3073">
            <v>1</v>
          </cell>
        </row>
        <row r="3074">
          <cell r="A3074">
            <v>530711</v>
          </cell>
          <cell r="B3074" t="str">
            <v>PAL</v>
          </cell>
          <cell r="C3074">
            <v>960</v>
          </cell>
          <cell r="D3074">
            <v>1</v>
          </cell>
        </row>
        <row r="3075">
          <cell r="A3075">
            <v>530712</v>
          </cell>
          <cell r="B3075" t="str">
            <v>PAL</v>
          </cell>
          <cell r="C3075">
            <v>672</v>
          </cell>
          <cell r="D3075">
            <v>1</v>
          </cell>
        </row>
        <row r="3076">
          <cell r="A3076">
            <v>530713</v>
          </cell>
          <cell r="B3076" t="str">
            <v>PAL</v>
          </cell>
          <cell r="C3076">
            <v>1200</v>
          </cell>
          <cell r="D3076">
            <v>1</v>
          </cell>
        </row>
        <row r="3077">
          <cell r="A3077">
            <v>530714</v>
          </cell>
          <cell r="B3077" t="str">
            <v>PAL</v>
          </cell>
          <cell r="C3077">
            <v>672</v>
          </cell>
          <cell r="D3077">
            <v>1</v>
          </cell>
        </row>
        <row r="3078">
          <cell r="A3078">
            <v>530715</v>
          </cell>
          <cell r="B3078" t="str">
            <v>PAL</v>
          </cell>
          <cell r="C3078">
            <v>960</v>
          </cell>
          <cell r="D3078">
            <v>1</v>
          </cell>
        </row>
        <row r="3079">
          <cell r="A3079">
            <v>530716</v>
          </cell>
          <cell r="B3079" t="str">
            <v>PAL</v>
          </cell>
          <cell r="C3079">
            <v>672</v>
          </cell>
          <cell r="D3079">
            <v>1</v>
          </cell>
        </row>
        <row r="3080">
          <cell r="A3080">
            <v>530717</v>
          </cell>
          <cell r="B3080" t="str">
            <v>PAL</v>
          </cell>
          <cell r="C3080">
            <v>960</v>
          </cell>
          <cell r="D3080">
            <v>1</v>
          </cell>
        </row>
        <row r="3081">
          <cell r="A3081">
            <v>530718</v>
          </cell>
          <cell r="B3081" t="str">
            <v>PAL</v>
          </cell>
          <cell r="C3081">
            <v>1920</v>
          </cell>
          <cell r="D3081">
            <v>1</v>
          </cell>
        </row>
        <row r="3082">
          <cell r="A3082">
            <v>530720</v>
          </cell>
          <cell r="B3082" t="str">
            <v>PAL</v>
          </cell>
          <cell r="C3082">
            <v>960</v>
          </cell>
          <cell r="D3082">
            <v>1</v>
          </cell>
        </row>
        <row r="3083">
          <cell r="A3083">
            <v>530721</v>
          </cell>
          <cell r="B3083" t="str">
            <v>PAL</v>
          </cell>
          <cell r="C3083">
            <v>1920</v>
          </cell>
          <cell r="D3083">
            <v>1</v>
          </cell>
        </row>
        <row r="3084">
          <cell r="A3084">
            <v>530722</v>
          </cell>
          <cell r="B3084" t="str">
            <v>PAL</v>
          </cell>
          <cell r="C3084">
            <v>960</v>
          </cell>
          <cell r="D3084">
            <v>1</v>
          </cell>
        </row>
        <row r="3085">
          <cell r="A3085">
            <v>530723</v>
          </cell>
          <cell r="B3085" t="str">
            <v>PAL</v>
          </cell>
          <cell r="C3085">
            <v>960</v>
          </cell>
          <cell r="D3085">
            <v>1</v>
          </cell>
        </row>
        <row r="3086">
          <cell r="A3086">
            <v>530724</v>
          </cell>
          <cell r="B3086" t="str">
            <v>PAL</v>
          </cell>
          <cell r="C3086">
            <v>960</v>
          </cell>
          <cell r="D3086">
            <v>1</v>
          </cell>
        </row>
        <row r="3087">
          <cell r="A3087">
            <v>530725</v>
          </cell>
          <cell r="B3087" t="str">
            <v>PAL</v>
          </cell>
          <cell r="C3087">
            <v>1920</v>
          </cell>
          <cell r="D3087">
            <v>1</v>
          </cell>
        </row>
        <row r="3088">
          <cell r="A3088">
            <v>530726</v>
          </cell>
          <cell r="B3088" t="str">
            <v>PAL</v>
          </cell>
          <cell r="C3088">
            <v>960</v>
          </cell>
          <cell r="D3088">
            <v>1</v>
          </cell>
        </row>
        <row r="3089">
          <cell r="A3089">
            <v>530727</v>
          </cell>
          <cell r="B3089" t="str">
            <v>PAL</v>
          </cell>
          <cell r="C3089">
            <v>960</v>
          </cell>
          <cell r="D3089">
            <v>1</v>
          </cell>
        </row>
        <row r="3090">
          <cell r="A3090">
            <v>530728</v>
          </cell>
          <cell r="B3090" t="str">
            <v>PAL</v>
          </cell>
          <cell r="C3090">
            <v>552</v>
          </cell>
          <cell r="D3090">
            <v>1</v>
          </cell>
        </row>
        <row r="3091">
          <cell r="A3091">
            <v>530729</v>
          </cell>
          <cell r="B3091" t="str">
            <v>PAL</v>
          </cell>
          <cell r="C3091">
            <v>672</v>
          </cell>
          <cell r="D3091">
            <v>1</v>
          </cell>
        </row>
        <row r="3092">
          <cell r="A3092">
            <v>530730</v>
          </cell>
          <cell r="B3092" t="str">
            <v>PAL</v>
          </cell>
          <cell r="C3092">
            <v>960</v>
          </cell>
          <cell r="D3092">
            <v>1</v>
          </cell>
        </row>
        <row r="3093">
          <cell r="A3093">
            <v>530731</v>
          </cell>
          <cell r="B3093" t="str">
            <v>PAL</v>
          </cell>
          <cell r="C3093">
            <v>960</v>
          </cell>
          <cell r="D3093">
            <v>1</v>
          </cell>
        </row>
        <row r="3094">
          <cell r="A3094">
            <v>530732</v>
          </cell>
          <cell r="B3094" t="str">
            <v>PAL</v>
          </cell>
          <cell r="C3094">
            <v>960</v>
          </cell>
          <cell r="D3094">
            <v>1</v>
          </cell>
        </row>
        <row r="3095">
          <cell r="A3095">
            <v>530733</v>
          </cell>
          <cell r="B3095" t="str">
            <v>PAL</v>
          </cell>
          <cell r="C3095">
            <v>480</v>
          </cell>
          <cell r="D3095">
            <v>1</v>
          </cell>
        </row>
        <row r="3096">
          <cell r="A3096">
            <v>530734</v>
          </cell>
          <cell r="B3096" t="str">
            <v>PAL</v>
          </cell>
          <cell r="C3096">
            <v>1920</v>
          </cell>
          <cell r="D3096">
            <v>1</v>
          </cell>
        </row>
        <row r="3097">
          <cell r="A3097">
            <v>530735</v>
          </cell>
          <cell r="B3097" t="str">
            <v>PAL</v>
          </cell>
          <cell r="C3097">
            <v>672</v>
          </cell>
          <cell r="D3097">
            <v>1</v>
          </cell>
        </row>
        <row r="3098">
          <cell r="A3098">
            <v>530736</v>
          </cell>
          <cell r="B3098" t="str">
            <v>PAL</v>
          </cell>
          <cell r="C3098">
            <v>480</v>
          </cell>
          <cell r="D3098">
            <v>1</v>
          </cell>
        </row>
        <row r="3099">
          <cell r="A3099">
            <v>530737</v>
          </cell>
          <cell r="B3099" t="str">
            <v>PAL</v>
          </cell>
          <cell r="C3099">
            <v>672</v>
          </cell>
          <cell r="D3099">
            <v>1</v>
          </cell>
        </row>
        <row r="3100">
          <cell r="A3100">
            <v>530738</v>
          </cell>
          <cell r="B3100" t="str">
            <v>PAL</v>
          </cell>
          <cell r="C3100">
            <v>672</v>
          </cell>
          <cell r="D3100">
            <v>1</v>
          </cell>
        </row>
        <row r="3101">
          <cell r="A3101">
            <v>530741</v>
          </cell>
          <cell r="B3101" t="str">
            <v>PAL</v>
          </cell>
          <cell r="C3101">
            <v>500</v>
          </cell>
          <cell r="D3101">
            <v>1</v>
          </cell>
        </row>
        <row r="3102">
          <cell r="A3102">
            <v>530742</v>
          </cell>
          <cell r="B3102" t="str">
            <v>PAL</v>
          </cell>
          <cell r="C3102">
            <v>1920</v>
          </cell>
          <cell r="D3102">
            <v>1</v>
          </cell>
        </row>
        <row r="3103">
          <cell r="A3103">
            <v>530743</v>
          </cell>
          <cell r="B3103" t="str">
            <v>PAL</v>
          </cell>
          <cell r="C3103">
            <v>672</v>
          </cell>
          <cell r="D3103">
            <v>1</v>
          </cell>
        </row>
        <row r="3104">
          <cell r="A3104">
            <v>530744</v>
          </cell>
          <cell r="B3104" t="str">
            <v>PAL</v>
          </cell>
          <cell r="C3104">
            <v>960</v>
          </cell>
          <cell r="D3104">
            <v>1</v>
          </cell>
        </row>
        <row r="3105">
          <cell r="A3105">
            <v>530745</v>
          </cell>
          <cell r="B3105" t="str">
            <v>PAL</v>
          </cell>
          <cell r="C3105">
            <v>672</v>
          </cell>
          <cell r="D3105">
            <v>1</v>
          </cell>
        </row>
        <row r="3106">
          <cell r="A3106">
            <v>530746</v>
          </cell>
          <cell r="B3106" t="str">
            <v>PAL</v>
          </cell>
          <cell r="C3106">
            <v>960</v>
          </cell>
          <cell r="D3106">
            <v>1</v>
          </cell>
        </row>
        <row r="3107">
          <cell r="A3107">
            <v>530748</v>
          </cell>
          <cell r="B3107" t="str">
            <v>PAL</v>
          </cell>
          <cell r="C3107">
            <v>960</v>
          </cell>
          <cell r="D3107">
            <v>1</v>
          </cell>
        </row>
        <row r="3108">
          <cell r="A3108">
            <v>530750</v>
          </cell>
          <cell r="B3108" t="str">
            <v>PAL</v>
          </cell>
          <cell r="C3108">
            <v>672</v>
          </cell>
          <cell r="D3108">
            <v>1</v>
          </cell>
        </row>
        <row r="3109">
          <cell r="A3109">
            <v>530751</v>
          </cell>
          <cell r="B3109" t="str">
            <v>PAL</v>
          </cell>
          <cell r="C3109">
            <v>504</v>
          </cell>
          <cell r="D3109">
            <v>1</v>
          </cell>
        </row>
        <row r="3110">
          <cell r="A3110">
            <v>530752</v>
          </cell>
          <cell r="B3110" t="str">
            <v>PAL</v>
          </cell>
          <cell r="C3110">
            <v>960</v>
          </cell>
          <cell r="D3110">
            <v>1</v>
          </cell>
        </row>
        <row r="3111">
          <cell r="A3111">
            <v>530753</v>
          </cell>
          <cell r="B3111" t="str">
            <v>PAL</v>
          </cell>
          <cell r="C3111">
            <v>960</v>
          </cell>
          <cell r="D3111">
            <v>1</v>
          </cell>
        </row>
        <row r="3112">
          <cell r="A3112">
            <v>530754</v>
          </cell>
          <cell r="B3112" t="str">
            <v>PAL</v>
          </cell>
          <cell r="C3112">
            <v>960</v>
          </cell>
          <cell r="D3112">
            <v>1</v>
          </cell>
        </row>
        <row r="3113">
          <cell r="A3113">
            <v>530755</v>
          </cell>
          <cell r="B3113" t="str">
            <v>PAL</v>
          </cell>
          <cell r="C3113">
            <v>672</v>
          </cell>
          <cell r="D3113">
            <v>1</v>
          </cell>
        </row>
        <row r="3114">
          <cell r="A3114">
            <v>530756</v>
          </cell>
          <cell r="B3114" t="str">
            <v>PAL</v>
          </cell>
          <cell r="C3114">
            <v>960</v>
          </cell>
          <cell r="D3114">
            <v>1</v>
          </cell>
        </row>
        <row r="3115">
          <cell r="A3115">
            <v>530757</v>
          </cell>
          <cell r="B3115" t="str">
            <v>PAL</v>
          </cell>
          <cell r="C3115">
            <v>960</v>
          </cell>
          <cell r="D3115">
            <v>1</v>
          </cell>
        </row>
        <row r="3116">
          <cell r="A3116">
            <v>530758</v>
          </cell>
          <cell r="B3116" t="str">
            <v>PAL</v>
          </cell>
          <cell r="C3116">
            <v>960</v>
          </cell>
          <cell r="D3116">
            <v>1</v>
          </cell>
        </row>
        <row r="3117">
          <cell r="A3117">
            <v>530759</v>
          </cell>
          <cell r="B3117" t="str">
            <v>PAL</v>
          </cell>
          <cell r="C3117">
            <v>960</v>
          </cell>
          <cell r="D3117">
            <v>1</v>
          </cell>
        </row>
        <row r="3118">
          <cell r="A3118">
            <v>530760</v>
          </cell>
          <cell r="B3118" t="str">
            <v>PAL</v>
          </cell>
          <cell r="C3118">
            <v>960</v>
          </cell>
          <cell r="D3118">
            <v>1</v>
          </cell>
        </row>
        <row r="3119">
          <cell r="A3119">
            <v>530761</v>
          </cell>
          <cell r="B3119" t="str">
            <v>PAL</v>
          </cell>
          <cell r="C3119">
            <v>672</v>
          </cell>
          <cell r="D3119">
            <v>1</v>
          </cell>
        </row>
        <row r="3120">
          <cell r="A3120">
            <v>530762</v>
          </cell>
          <cell r="B3120" t="str">
            <v>PAL</v>
          </cell>
          <cell r="C3120">
            <v>960</v>
          </cell>
          <cell r="D3120">
            <v>1</v>
          </cell>
        </row>
        <row r="3121">
          <cell r="A3121">
            <v>530763</v>
          </cell>
          <cell r="B3121" t="str">
            <v>PAL</v>
          </cell>
          <cell r="C3121">
            <v>480</v>
          </cell>
          <cell r="D3121">
            <v>1</v>
          </cell>
        </row>
        <row r="3122">
          <cell r="A3122">
            <v>530764</v>
          </cell>
          <cell r="B3122" t="str">
            <v>PAL</v>
          </cell>
          <cell r="C3122">
            <v>480</v>
          </cell>
          <cell r="D3122">
            <v>1</v>
          </cell>
        </row>
        <row r="3123">
          <cell r="A3123">
            <v>530765</v>
          </cell>
          <cell r="B3123" t="str">
            <v>PAL</v>
          </cell>
          <cell r="C3123">
            <v>480</v>
          </cell>
          <cell r="D3123">
            <v>1</v>
          </cell>
        </row>
        <row r="3124">
          <cell r="A3124">
            <v>530766</v>
          </cell>
          <cell r="B3124" t="str">
            <v>PAL</v>
          </cell>
          <cell r="C3124">
            <v>480</v>
          </cell>
          <cell r="D3124">
            <v>1</v>
          </cell>
        </row>
        <row r="3125">
          <cell r="A3125">
            <v>530769</v>
          </cell>
          <cell r="B3125" t="str">
            <v>PAL</v>
          </cell>
          <cell r="C3125">
            <v>480</v>
          </cell>
          <cell r="D3125">
            <v>1</v>
          </cell>
        </row>
        <row r="3126">
          <cell r="A3126">
            <v>530770</v>
          </cell>
          <cell r="B3126" t="str">
            <v>PAL</v>
          </cell>
          <cell r="C3126">
            <v>480</v>
          </cell>
          <cell r="D3126">
            <v>1</v>
          </cell>
        </row>
        <row r="3127">
          <cell r="A3127">
            <v>530771</v>
          </cell>
          <cell r="B3127" t="str">
            <v>PAL</v>
          </cell>
          <cell r="C3127">
            <v>672</v>
          </cell>
          <cell r="D3127">
            <v>1</v>
          </cell>
        </row>
        <row r="3128">
          <cell r="A3128">
            <v>530773</v>
          </cell>
          <cell r="B3128" t="str">
            <v>PAL</v>
          </cell>
          <cell r="C3128">
            <v>960</v>
          </cell>
          <cell r="D3128">
            <v>1</v>
          </cell>
        </row>
        <row r="3129">
          <cell r="A3129">
            <v>530778</v>
          </cell>
          <cell r="B3129" t="str">
            <v>PAL</v>
          </cell>
          <cell r="C3129">
            <v>480</v>
          </cell>
          <cell r="D3129">
            <v>1</v>
          </cell>
        </row>
        <row r="3130">
          <cell r="A3130">
            <v>530779</v>
          </cell>
          <cell r="B3130" t="str">
            <v>PAL</v>
          </cell>
          <cell r="C3130">
            <v>672</v>
          </cell>
          <cell r="D3130">
            <v>1</v>
          </cell>
        </row>
        <row r="3131">
          <cell r="A3131">
            <v>530780</v>
          </cell>
          <cell r="B3131" t="str">
            <v>PAL</v>
          </cell>
          <cell r="C3131">
            <v>960</v>
          </cell>
          <cell r="D3131">
            <v>1</v>
          </cell>
        </row>
        <row r="3132">
          <cell r="A3132">
            <v>530781</v>
          </cell>
          <cell r="B3132" t="str">
            <v>PAL</v>
          </cell>
          <cell r="C3132">
            <v>600</v>
          </cell>
          <cell r="D3132">
            <v>1</v>
          </cell>
        </row>
        <row r="3133">
          <cell r="A3133">
            <v>530782</v>
          </cell>
          <cell r="B3133" t="str">
            <v>PAL</v>
          </cell>
          <cell r="C3133">
            <v>480</v>
          </cell>
          <cell r="D3133">
            <v>1</v>
          </cell>
        </row>
        <row r="3134">
          <cell r="A3134">
            <v>530783</v>
          </cell>
          <cell r="B3134" t="str">
            <v>PAL</v>
          </cell>
          <cell r="C3134">
            <v>960</v>
          </cell>
          <cell r="D3134">
            <v>1</v>
          </cell>
        </row>
        <row r="3135">
          <cell r="A3135">
            <v>530784</v>
          </cell>
          <cell r="B3135" t="str">
            <v>PAL</v>
          </cell>
          <cell r="C3135">
            <v>960</v>
          </cell>
          <cell r="D3135">
            <v>1</v>
          </cell>
        </row>
        <row r="3136">
          <cell r="A3136">
            <v>530785</v>
          </cell>
          <cell r="B3136" t="str">
            <v>PAL</v>
          </cell>
          <cell r="C3136">
            <v>1920</v>
          </cell>
          <cell r="D3136">
            <v>1</v>
          </cell>
        </row>
        <row r="3137">
          <cell r="A3137">
            <v>530786</v>
          </cell>
          <cell r="B3137" t="str">
            <v>PAL</v>
          </cell>
          <cell r="C3137">
            <v>960</v>
          </cell>
          <cell r="D3137">
            <v>1</v>
          </cell>
        </row>
        <row r="3138">
          <cell r="A3138">
            <v>530787</v>
          </cell>
          <cell r="B3138" t="str">
            <v>PAL</v>
          </cell>
          <cell r="C3138">
            <v>960</v>
          </cell>
          <cell r="D3138">
            <v>1</v>
          </cell>
        </row>
        <row r="3139">
          <cell r="A3139">
            <v>530788</v>
          </cell>
          <cell r="B3139" t="str">
            <v>PAL</v>
          </cell>
          <cell r="C3139">
            <v>480</v>
          </cell>
          <cell r="D3139">
            <v>1</v>
          </cell>
        </row>
        <row r="3140">
          <cell r="A3140">
            <v>530789</v>
          </cell>
          <cell r="B3140" t="str">
            <v>PAL</v>
          </cell>
          <cell r="C3140">
            <v>420</v>
          </cell>
          <cell r="D3140">
            <v>1</v>
          </cell>
        </row>
        <row r="3141">
          <cell r="A3141">
            <v>530790</v>
          </cell>
          <cell r="B3141" t="str">
            <v>PAL</v>
          </cell>
          <cell r="C3141">
            <v>432</v>
          </cell>
          <cell r="D3141">
            <v>1</v>
          </cell>
        </row>
        <row r="3142">
          <cell r="A3142">
            <v>530791</v>
          </cell>
          <cell r="B3142" t="str">
            <v>PAL</v>
          </cell>
          <cell r="C3142">
            <v>540</v>
          </cell>
          <cell r="D3142">
            <v>1</v>
          </cell>
        </row>
        <row r="3143">
          <cell r="A3143">
            <v>530792</v>
          </cell>
          <cell r="B3143" t="str">
            <v>PAL</v>
          </cell>
          <cell r="C3143">
            <v>960</v>
          </cell>
          <cell r="D3143">
            <v>1</v>
          </cell>
        </row>
        <row r="3144">
          <cell r="A3144">
            <v>530793</v>
          </cell>
          <cell r="B3144" t="str">
            <v>PAL</v>
          </cell>
          <cell r="C3144">
            <v>960</v>
          </cell>
          <cell r="D3144">
            <v>1</v>
          </cell>
        </row>
        <row r="3145">
          <cell r="A3145">
            <v>530794</v>
          </cell>
          <cell r="B3145" t="str">
            <v>PAL</v>
          </cell>
          <cell r="C3145">
            <v>960</v>
          </cell>
          <cell r="D3145">
            <v>1</v>
          </cell>
        </row>
        <row r="3146">
          <cell r="A3146">
            <v>530795</v>
          </cell>
          <cell r="B3146" t="str">
            <v>PAL</v>
          </cell>
          <cell r="C3146">
            <v>1920</v>
          </cell>
          <cell r="D3146">
            <v>1</v>
          </cell>
        </row>
        <row r="3147">
          <cell r="A3147">
            <v>530796</v>
          </cell>
          <cell r="B3147" t="str">
            <v>PAL</v>
          </cell>
          <cell r="C3147">
            <v>960</v>
          </cell>
          <cell r="D3147">
            <v>1</v>
          </cell>
        </row>
        <row r="3148">
          <cell r="A3148">
            <v>530798</v>
          </cell>
          <cell r="B3148" t="str">
            <v>PAL</v>
          </cell>
          <cell r="C3148">
            <v>960</v>
          </cell>
          <cell r="D3148">
            <v>1</v>
          </cell>
        </row>
        <row r="3149">
          <cell r="A3149">
            <v>530799</v>
          </cell>
          <cell r="B3149" t="str">
            <v>PAL</v>
          </cell>
          <cell r="C3149">
            <v>960</v>
          </cell>
          <cell r="D3149">
            <v>1</v>
          </cell>
        </row>
        <row r="3150">
          <cell r="A3150">
            <v>530800</v>
          </cell>
          <cell r="B3150" t="str">
            <v>PAL</v>
          </cell>
          <cell r="C3150">
            <v>540</v>
          </cell>
          <cell r="D3150">
            <v>1</v>
          </cell>
        </row>
        <row r="3151">
          <cell r="A3151">
            <v>530801</v>
          </cell>
          <cell r="B3151" t="str">
            <v>PAL</v>
          </cell>
          <cell r="C3151">
            <v>540</v>
          </cell>
          <cell r="D3151">
            <v>1</v>
          </cell>
        </row>
        <row r="3152">
          <cell r="A3152">
            <v>530802</v>
          </cell>
          <cell r="B3152" t="str">
            <v>PAL</v>
          </cell>
          <cell r="C3152">
            <v>480</v>
          </cell>
          <cell r="D3152">
            <v>1</v>
          </cell>
        </row>
        <row r="3153">
          <cell r="A3153">
            <v>530803</v>
          </cell>
          <cell r="B3153" t="str">
            <v>PAL</v>
          </cell>
          <cell r="C3153">
            <v>960</v>
          </cell>
          <cell r="D3153">
            <v>1</v>
          </cell>
        </row>
        <row r="3154">
          <cell r="A3154">
            <v>530804</v>
          </cell>
          <cell r="B3154" t="str">
            <v>PAL</v>
          </cell>
          <cell r="C3154">
            <v>540</v>
          </cell>
          <cell r="D3154">
            <v>1</v>
          </cell>
        </row>
        <row r="3155">
          <cell r="A3155">
            <v>530805</v>
          </cell>
          <cell r="B3155" t="str">
            <v>PAL</v>
          </cell>
          <cell r="C3155">
            <v>600</v>
          </cell>
          <cell r="D3155">
            <v>1</v>
          </cell>
        </row>
        <row r="3156">
          <cell r="A3156">
            <v>530806</v>
          </cell>
          <cell r="B3156" t="str">
            <v>PAL</v>
          </cell>
          <cell r="C3156">
            <v>960</v>
          </cell>
          <cell r="D3156">
            <v>1</v>
          </cell>
        </row>
        <row r="3157">
          <cell r="A3157">
            <v>530807</v>
          </cell>
          <cell r="B3157" t="str">
            <v>PAL</v>
          </cell>
          <cell r="C3157">
            <v>960</v>
          </cell>
          <cell r="D3157">
            <v>1</v>
          </cell>
        </row>
        <row r="3158">
          <cell r="A3158">
            <v>530808</v>
          </cell>
          <cell r="B3158" t="str">
            <v>PAL</v>
          </cell>
          <cell r="C3158">
            <v>1920</v>
          </cell>
          <cell r="D3158">
            <v>1</v>
          </cell>
        </row>
        <row r="3159">
          <cell r="A3159">
            <v>530809</v>
          </cell>
          <cell r="B3159" t="str">
            <v>PAL</v>
          </cell>
          <cell r="C3159">
            <v>960</v>
          </cell>
          <cell r="D3159">
            <v>1</v>
          </cell>
        </row>
        <row r="3160">
          <cell r="A3160">
            <v>530811</v>
          </cell>
          <cell r="B3160" t="str">
            <v>PAL</v>
          </cell>
          <cell r="C3160">
            <v>960</v>
          </cell>
          <cell r="D3160">
            <v>1</v>
          </cell>
        </row>
        <row r="3161">
          <cell r="A3161">
            <v>530812</v>
          </cell>
          <cell r="B3161" t="str">
            <v>PAL</v>
          </cell>
          <cell r="C3161">
            <v>960</v>
          </cell>
          <cell r="D3161">
            <v>1</v>
          </cell>
        </row>
        <row r="3162">
          <cell r="A3162">
            <v>530813</v>
          </cell>
          <cell r="B3162" t="str">
            <v>PAL</v>
          </cell>
          <cell r="C3162">
            <v>960</v>
          </cell>
          <cell r="D3162">
            <v>1</v>
          </cell>
        </row>
        <row r="3163">
          <cell r="A3163">
            <v>530814</v>
          </cell>
          <cell r="B3163" t="str">
            <v>PAL</v>
          </cell>
          <cell r="C3163">
            <v>480</v>
          </cell>
          <cell r="D3163">
            <v>1</v>
          </cell>
        </row>
        <row r="3164">
          <cell r="A3164">
            <v>530815</v>
          </cell>
          <cell r="B3164" t="str">
            <v>PAL</v>
          </cell>
          <cell r="C3164">
            <v>420</v>
          </cell>
          <cell r="D3164">
            <v>1</v>
          </cell>
        </row>
        <row r="3165">
          <cell r="A3165">
            <v>530816</v>
          </cell>
          <cell r="B3165" t="str">
            <v>PAL</v>
          </cell>
          <cell r="C3165">
            <v>672</v>
          </cell>
          <cell r="D3165">
            <v>1</v>
          </cell>
        </row>
        <row r="3166">
          <cell r="A3166">
            <v>530817</v>
          </cell>
          <cell r="B3166" t="str">
            <v>PAL</v>
          </cell>
          <cell r="C3166">
            <v>960</v>
          </cell>
          <cell r="D3166">
            <v>1</v>
          </cell>
        </row>
        <row r="3167">
          <cell r="A3167">
            <v>530818</v>
          </cell>
          <cell r="B3167" t="str">
            <v>PAL</v>
          </cell>
          <cell r="C3167">
            <v>300</v>
          </cell>
          <cell r="D3167">
            <v>1</v>
          </cell>
        </row>
        <row r="3168">
          <cell r="A3168">
            <v>530820</v>
          </cell>
          <cell r="B3168" t="str">
            <v>PAL</v>
          </cell>
          <cell r="C3168">
            <v>480</v>
          </cell>
          <cell r="D3168">
            <v>1</v>
          </cell>
        </row>
        <row r="3169">
          <cell r="A3169">
            <v>530822</v>
          </cell>
          <cell r="B3169" t="str">
            <v>PAL</v>
          </cell>
          <cell r="C3169">
            <v>480</v>
          </cell>
          <cell r="D3169">
            <v>1</v>
          </cell>
        </row>
        <row r="3170">
          <cell r="A3170">
            <v>530823</v>
          </cell>
          <cell r="B3170" t="str">
            <v>PAL</v>
          </cell>
          <cell r="C3170">
            <v>960</v>
          </cell>
          <cell r="D3170">
            <v>1</v>
          </cell>
        </row>
        <row r="3171">
          <cell r="A3171">
            <v>530824</v>
          </cell>
          <cell r="B3171" t="str">
            <v>PAL</v>
          </cell>
          <cell r="C3171">
            <v>960</v>
          </cell>
          <cell r="D3171">
            <v>1</v>
          </cell>
        </row>
        <row r="3172">
          <cell r="A3172">
            <v>530825</v>
          </cell>
          <cell r="B3172" t="str">
            <v>PAL</v>
          </cell>
          <cell r="C3172">
            <v>1920</v>
          </cell>
          <cell r="D3172">
            <v>1</v>
          </cell>
        </row>
        <row r="3173">
          <cell r="A3173">
            <v>530826</v>
          </cell>
          <cell r="B3173" t="str">
            <v>PAL</v>
          </cell>
          <cell r="C3173">
            <v>960</v>
          </cell>
          <cell r="D3173">
            <v>1</v>
          </cell>
        </row>
        <row r="3174">
          <cell r="A3174">
            <v>530830</v>
          </cell>
          <cell r="B3174" t="str">
            <v>PAL</v>
          </cell>
          <cell r="C3174">
            <v>480</v>
          </cell>
          <cell r="D3174">
            <v>1</v>
          </cell>
        </row>
        <row r="3175">
          <cell r="A3175">
            <v>530831</v>
          </cell>
          <cell r="B3175" t="str">
            <v>PAL</v>
          </cell>
          <cell r="C3175">
            <v>600</v>
          </cell>
          <cell r="D3175">
            <v>1</v>
          </cell>
        </row>
        <row r="3176">
          <cell r="A3176">
            <v>530832</v>
          </cell>
          <cell r="B3176" t="str">
            <v>PAL</v>
          </cell>
          <cell r="C3176">
            <v>600</v>
          </cell>
          <cell r="D3176">
            <v>1</v>
          </cell>
        </row>
        <row r="3177">
          <cell r="A3177">
            <v>530833</v>
          </cell>
          <cell r="B3177" t="str">
            <v>PAL</v>
          </cell>
          <cell r="C3177">
            <v>1920</v>
          </cell>
          <cell r="D3177">
            <v>1</v>
          </cell>
        </row>
        <row r="3178">
          <cell r="A3178">
            <v>530834</v>
          </cell>
          <cell r="B3178" t="str">
            <v>PAL</v>
          </cell>
          <cell r="C3178">
            <v>960</v>
          </cell>
          <cell r="D3178">
            <v>1</v>
          </cell>
        </row>
        <row r="3179">
          <cell r="A3179">
            <v>530835</v>
          </cell>
          <cell r="B3179" t="str">
            <v>PAL</v>
          </cell>
          <cell r="C3179">
            <v>480</v>
          </cell>
          <cell r="D3179">
            <v>1</v>
          </cell>
        </row>
        <row r="3180">
          <cell r="A3180">
            <v>530836</v>
          </cell>
          <cell r="B3180" t="str">
            <v>PAL</v>
          </cell>
          <cell r="C3180">
            <v>960</v>
          </cell>
          <cell r="D3180">
            <v>1</v>
          </cell>
        </row>
        <row r="3181">
          <cell r="A3181">
            <v>530837</v>
          </cell>
          <cell r="B3181" t="str">
            <v>PAL</v>
          </cell>
          <cell r="C3181">
            <v>960</v>
          </cell>
          <cell r="D3181">
            <v>1</v>
          </cell>
        </row>
        <row r="3182">
          <cell r="A3182">
            <v>530838</v>
          </cell>
          <cell r="B3182" t="str">
            <v>PAL</v>
          </cell>
          <cell r="C3182">
            <v>1920</v>
          </cell>
          <cell r="D3182">
            <v>1</v>
          </cell>
        </row>
        <row r="3183">
          <cell r="A3183">
            <v>530839</v>
          </cell>
          <cell r="B3183" t="str">
            <v>PAL</v>
          </cell>
          <cell r="C3183">
            <v>960</v>
          </cell>
          <cell r="D3183">
            <v>1</v>
          </cell>
        </row>
        <row r="3184">
          <cell r="A3184">
            <v>530840</v>
          </cell>
          <cell r="B3184" t="str">
            <v>PAL</v>
          </cell>
          <cell r="C3184">
            <v>672</v>
          </cell>
          <cell r="D3184">
            <v>1</v>
          </cell>
        </row>
        <row r="3185">
          <cell r="A3185">
            <v>530841</v>
          </cell>
          <cell r="B3185" t="str">
            <v>PAL</v>
          </cell>
          <cell r="C3185">
            <v>1920</v>
          </cell>
          <cell r="D3185">
            <v>1</v>
          </cell>
        </row>
        <row r="3186">
          <cell r="A3186">
            <v>530842</v>
          </cell>
          <cell r="B3186" t="str">
            <v>PAL</v>
          </cell>
          <cell r="C3186">
            <v>1920</v>
          </cell>
          <cell r="D3186">
            <v>1</v>
          </cell>
        </row>
        <row r="3187">
          <cell r="A3187">
            <v>530843</v>
          </cell>
          <cell r="B3187" t="str">
            <v>PAL</v>
          </cell>
          <cell r="C3187">
            <v>840</v>
          </cell>
          <cell r="D3187">
            <v>1</v>
          </cell>
        </row>
        <row r="3188">
          <cell r="A3188">
            <v>530844</v>
          </cell>
          <cell r="B3188" t="str">
            <v>PAL</v>
          </cell>
          <cell r="C3188">
            <v>960</v>
          </cell>
          <cell r="D3188">
            <v>1</v>
          </cell>
        </row>
        <row r="3189">
          <cell r="A3189">
            <v>530845</v>
          </cell>
          <cell r="B3189" t="str">
            <v>PAL</v>
          </cell>
          <cell r="C3189">
            <v>960</v>
          </cell>
          <cell r="D3189">
            <v>1</v>
          </cell>
        </row>
        <row r="3190">
          <cell r="A3190">
            <v>530846</v>
          </cell>
          <cell r="B3190" t="str">
            <v>PAL</v>
          </cell>
          <cell r="C3190">
            <v>672</v>
          </cell>
          <cell r="D3190">
            <v>1</v>
          </cell>
        </row>
        <row r="3191">
          <cell r="A3191">
            <v>530848</v>
          </cell>
          <cell r="B3191" t="str">
            <v>PAL</v>
          </cell>
          <cell r="C3191">
            <v>960</v>
          </cell>
          <cell r="D3191">
            <v>1</v>
          </cell>
        </row>
        <row r="3192">
          <cell r="A3192">
            <v>530850</v>
          </cell>
          <cell r="B3192" t="str">
            <v>PAL</v>
          </cell>
          <cell r="C3192">
            <v>1920</v>
          </cell>
          <cell r="D3192">
            <v>1</v>
          </cell>
        </row>
        <row r="3193">
          <cell r="A3193">
            <v>530851</v>
          </cell>
          <cell r="B3193" t="str">
            <v>PAL</v>
          </cell>
          <cell r="C3193">
            <v>960</v>
          </cell>
          <cell r="D3193">
            <v>1</v>
          </cell>
        </row>
        <row r="3194">
          <cell r="A3194">
            <v>530852</v>
          </cell>
          <cell r="B3194" t="str">
            <v>PAL</v>
          </cell>
          <cell r="C3194">
            <v>1920</v>
          </cell>
          <cell r="D3194">
            <v>1</v>
          </cell>
        </row>
        <row r="3195">
          <cell r="A3195">
            <v>530854</v>
          </cell>
          <cell r="B3195" t="str">
            <v>PAL</v>
          </cell>
          <cell r="C3195">
            <v>600</v>
          </cell>
          <cell r="D3195">
            <v>1</v>
          </cell>
        </row>
        <row r="3196">
          <cell r="A3196">
            <v>530855</v>
          </cell>
          <cell r="B3196" t="str">
            <v>PAL</v>
          </cell>
          <cell r="C3196">
            <v>960</v>
          </cell>
          <cell r="D3196">
            <v>1</v>
          </cell>
        </row>
        <row r="3197">
          <cell r="A3197">
            <v>530857</v>
          </cell>
          <cell r="B3197" t="str">
            <v>PAL</v>
          </cell>
          <cell r="C3197">
            <v>600</v>
          </cell>
          <cell r="D3197">
            <v>1</v>
          </cell>
        </row>
        <row r="3198">
          <cell r="A3198">
            <v>530858</v>
          </cell>
          <cell r="B3198" t="str">
            <v>PAL</v>
          </cell>
          <cell r="C3198">
            <v>600</v>
          </cell>
          <cell r="D3198">
            <v>1</v>
          </cell>
        </row>
        <row r="3199">
          <cell r="A3199">
            <v>530859</v>
          </cell>
          <cell r="B3199" t="str">
            <v>PAL</v>
          </cell>
          <cell r="C3199">
            <v>672</v>
          </cell>
          <cell r="D3199">
            <v>1</v>
          </cell>
        </row>
        <row r="3200">
          <cell r="A3200">
            <v>530860</v>
          </cell>
          <cell r="B3200" t="str">
            <v>PAL</v>
          </cell>
          <cell r="C3200">
            <v>672</v>
          </cell>
          <cell r="D3200">
            <v>1</v>
          </cell>
        </row>
        <row r="3201">
          <cell r="A3201">
            <v>530861</v>
          </cell>
          <cell r="B3201" t="str">
            <v>PAL</v>
          </cell>
          <cell r="C3201">
            <v>960</v>
          </cell>
          <cell r="D3201">
            <v>1</v>
          </cell>
        </row>
        <row r="3202">
          <cell r="A3202">
            <v>530862</v>
          </cell>
          <cell r="B3202" t="str">
            <v>PAL</v>
          </cell>
          <cell r="C3202">
            <v>960</v>
          </cell>
          <cell r="D3202">
            <v>1</v>
          </cell>
        </row>
        <row r="3203">
          <cell r="A3203">
            <v>530863</v>
          </cell>
          <cell r="B3203" t="str">
            <v>PAL</v>
          </cell>
          <cell r="C3203">
            <v>1920</v>
          </cell>
          <cell r="D3203">
            <v>1</v>
          </cell>
        </row>
        <row r="3204">
          <cell r="A3204">
            <v>530864</v>
          </cell>
          <cell r="B3204" t="str">
            <v>PAL</v>
          </cell>
          <cell r="C3204">
            <v>840</v>
          </cell>
          <cell r="D3204">
            <v>1</v>
          </cell>
        </row>
        <row r="3205">
          <cell r="A3205">
            <v>530865</v>
          </cell>
          <cell r="B3205" t="str">
            <v>PAL</v>
          </cell>
          <cell r="C3205">
            <v>1920</v>
          </cell>
          <cell r="D3205">
            <v>1</v>
          </cell>
        </row>
        <row r="3206">
          <cell r="A3206">
            <v>530866</v>
          </cell>
          <cell r="B3206" t="str">
            <v>PAL</v>
          </cell>
          <cell r="C3206">
            <v>1920</v>
          </cell>
          <cell r="D3206">
            <v>1</v>
          </cell>
        </row>
        <row r="3207">
          <cell r="A3207">
            <v>530867</v>
          </cell>
          <cell r="B3207" t="str">
            <v>PAL</v>
          </cell>
          <cell r="C3207">
            <v>960</v>
          </cell>
          <cell r="D3207">
            <v>1</v>
          </cell>
        </row>
        <row r="3208">
          <cell r="A3208">
            <v>530868</v>
          </cell>
          <cell r="B3208" t="str">
            <v>PAL</v>
          </cell>
          <cell r="C3208">
            <v>960</v>
          </cell>
          <cell r="D3208">
            <v>1</v>
          </cell>
        </row>
        <row r="3209">
          <cell r="A3209">
            <v>530869</v>
          </cell>
          <cell r="B3209" t="str">
            <v>PAL</v>
          </cell>
          <cell r="C3209">
            <v>1920</v>
          </cell>
          <cell r="D3209">
            <v>1</v>
          </cell>
        </row>
        <row r="3210">
          <cell r="A3210">
            <v>530870</v>
          </cell>
          <cell r="B3210" t="str">
            <v>PAL</v>
          </cell>
          <cell r="C3210">
            <v>960</v>
          </cell>
          <cell r="D3210">
            <v>1</v>
          </cell>
        </row>
        <row r="3211">
          <cell r="A3211">
            <v>530871</v>
          </cell>
          <cell r="B3211" t="str">
            <v>PAL</v>
          </cell>
          <cell r="C3211">
            <v>480</v>
          </cell>
          <cell r="D3211">
            <v>1</v>
          </cell>
        </row>
        <row r="3212">
          <cell r="A3212">
            <v>530872</v>
          </cell>
          <cell r="B3212" t="str">
            <v>PAL</v>
          </cell>
          <cell r="C3212">
            <v>720</v>
          </cell>
          <cell r="D3212">
            <v>1</v>
          </cell>
        </row>
        <row r="3213">
          <cell r="A3213">
            <v>530873</v>
          </cell>
          <cell r="B3213" t="str">
            <v>PAL</v>
          </cell>
          <cell r="C3213">
            <v>780</v>
          </cell>
          <cell r="D3213">
            <v>1</v>
          </cell>
        </row>
        <row r="3214">
          <cell r="A3214">
            <v>530874</v>
          </cell>
          <cell r="B3214" t="str">
            <v>PAL</v>
          </cell>
          <cell r="C3214">
            <v>672</v>
          </cell>
          <cell r="D3214">
            <v>1</v>
          </cell>
        </row>
        <row r="3215">
          <cell r="A3215">
            <v>530875</v>
          </cell>
          <cell r="B3215" t="str">
            <v>PAL</v>
          </cell>
          <cell r="C3215">
            <v>672</v>
          </cell>
          <cell r="D3215">
            <v>1</v>
          </cell>
        </row>
        <row r="3216">
          <cell r="A3216">
            <v>530876</v>
          </cell>
          <cell r="B3216" t="str">
            <v>PAL</v>
          </cell>
          <cell r="C3216">
            <v>360</v>
          </cell>
          <cell r="D3216">
            <v>1</v>
          </cell>
        </row>
        <row r="3217">
          <cell r="A3217">
            <v>530877</v>
          </cell>
          <cell r="B3217" t="str">
            <v>PAL</v>
          </cell>
          <cell r="C3217">
            <v>630</v>
          </cell>
          <cell r="D3217">
            <v>1</v>
          </cell>
        </row>
        <row r="3218">
          <cell r="A3218">
            <v>530878</v>
          </cell>
          <cell r="B3218" t="str">
            <v>PAL</v>
          </cell>
          <cell r="C3218">
            <v>480</v>
          </cell>
          <cell r="D3218">
            <v>1</v>
          </cell>
        </row>
        <row r="3219">
          <cell r="A3219">
            <v>530879</v>
          </cell>
          <cell r="B3219" t="str">
            <v>PAL</v>
          </cell>
          <cell r="C3219">
            <v>240</v>
          </cell>
          <cell r="D3219">
            <v>1</v>
          </cell>
        </row>
        <row r="3220">
          <cell r="A3220">
            <v>530880</v>
          </cell>
          <cell r="B3220" t="str">
            <v>PAL</v>
          </cell>
          <cell r="C3220">
            <v>480</v>
          </cell>
          <cell r="D3220">
            <v>1</v>
          </cell>
        </row>
        <row r="3221">
          <cell r="A3221">
            <v>530881</v>
          </cell>
          <cell r="B3221" t="str">
            <v>PAL</v>
          </cell>
          <cell r="C3221">
            <v>480</v>
          </cell>
          <cell r="D3221">
            <v>1</v>
          </cell>
        </row>
        <row r="3222">
          <cell r="A3222">
            <v>530882</v>
          </cell>
          <cell r="B3222" t="str">
            <v>PAL</v>
          </cell>
          <cell r="C3222">
            <v>480</v>
          </cell>
          <cell r="D3222">
            <v>1</v>
          </cell>
        </row>
        <row r="3223">
          <cell r="A3223">
            <v>530883</v>
          </cell>
          <cell r="B3223" t="str">
            <v>PAL</v>
          </cell>
          <cell r="C3223">
            <v>2520</v>
          </cell>
          <cell r="D3223">
            <v>1</v>
          </cell>
        </row>
        <row r="3224">
          <cell r="A3224">
            <v>530884</v>
          </cell>
          <cell r="B3224" t="str">
            <v>PAL</v>
          </cell>
          <cell r="C3224">
            <v>80</v>
          </cell>
          <cell r="D3224">
            <v>1</v>
          </cell>
        </row>
        <row r="3225">
          <cell r="A3225">
            <v>530885</v>
          </cell>
          <cell r="B3225" t="str">
            <v>PAL</v>
          </cell>
          <cell r="C3225">
            <v>2304</v>
          </cell>
          <cell r="D3225">
            <v>1</v>
          </cell>
        </row>
        <row r="3226">
          <cell r="A3226">
            <v>530886</v>
          </cell>
          <cell r="B3226" t="str">
            <v>PAL</v>
          </cell>
          <cell r="C3226">
            <v>2160</v>
          </cell>
          <cell r="D3226">
            <v>1</v>
          </cell>
        </row>
        <row r="3227">
          <cell r="A3227">
            <v>530887</v>
          </cell>
          <cell r="B3227" t="str">
            <v>PAL</v>
          </cell>
          <cell r="C3227">
            <v>960</v>
          </cell>
          <cell r="D3227">
            <v>1</v>
          </cell>
        </row>
        <row r="3228">
          <cell r="A3228">
            <v>530888</v>
          </cell>
          <cell r="B3228" t="str">
            <v>PAL</v>
          </cell>
          <cell r="C3228">
            <v>960</v>
          </cell>
          <cell r="D3228">
            <v>1</v>
          </cell>
        </row>
        <row r="3229">
          <cell r="A3229">
            <v>530889</v>
          </cell>
          <cell r="B3229" t="str">
            <v>PAL</v>
          </cell>
          <cell r="C3229">
            <v>960</v>
          </cell>
          <cell r="D3229">
            <v>1</v>
          </cell>
        </row>
        <row r="3230">
          <cell r="A3230">
            <v>530890</v>
          </cell>
          <cell r="B3230" t="str">
            <v>PAL</v>
          </cell>
          <cell r="C3230">
            <v>960</v>
          </cell>
          <cell r="D3230">
            <v>1</v>
          </cell>
        </row>
        <row r="3231">
          <cell r="A3231">
            <v>530891</v>
          </cell>
          <cell r="B3231" t="str">
            <v>PAL</v>
          </cell>
          <cell r="C3231">
            <v>1920</v>
          </cell>
          <cell r="D3231">
            <v>1</v>
          </cell>
        </row>
        <row r="3232">
          <cell r="A3232">
            <v>530892</v>
          </cell>
          <cell r="B3232" t="str">
            <v>PAL</v>
          </cell>
          <cell r="C3232">
            <v>1920</v>
          </cell>
          <cell r="D3232">
            <v>1</v>
          </cell>
        </row>
        <row r="3233">
          <cell r="A3233">
            <v>530893</v>
          </cell>
          <cell r="B3233" t="str">
            <v>PAL</v>
          </cell>
          <cell r="C3233">
            <v>1</v>
          </cell>
          <cell r="D3233">
            <v>1</v>
          </cell>
        </row>
        <row r="3234">
          <cell r="A3234">
            <v>530894</v>
          </cell>
          <cell r="B3234" t="str">
            <v>PAL</v>
          </cell>
          <cell r="C3234">
            <v>960</v>
          </cell>
          <cell r="D3234">
            <v>1</v>
          </cell>
        </row>
        <row r="3235">
          <cell r="A3235">
            <v>530895</v>
          </cell>
          <cell r="B3235" t="str">
            <v>PAL</v>
          </cell>
          <cell r="C3235">
            <v>960</v>
          </cell>
          <cell r="D3235">
            <v>1</v>
          </cell>
        </row>
        <row r="3236">
          <cell r="A3236">
            <v>530896</v>
          </cell>
          <cell r="B3236" t="str">
            <v>PAL</v>
          </cell>
          <cell r="C3236">
            <v>960</v>
          </cell>
          <cell r="D3236">
            <v>1</v>
          </cell>
        </row>
        <row r="3237">
          <cell r="A3237">
            <v>530897</v>
          </cell>
          <cell r="B3237" t="str">
            <v>PAL</v>
          </cell>
          <cell r="C3237">
            <v>960</v>
          </cell>
          <cell r="D3237">
            <v>1</v>
          </cell>
        </row>
        <row r="3238">
          <cell r="A3238">
            <v>530898</v>
          </cell>
          <cell r="B3238" t="str">
            <v>PAL</v>
          </cell>
          <cell r="C3238">
            <v>960</v>
          </cell>
          <cell r="D3238">
            <v>1</v>
          </cell>
        </row>
        <row r="3239">
          <cell r="A3239">
            <v>530899</v>
          </cell>
          <cell r="B3239" t="str">
            <v>PAL</v>
          </cell>
          <cell r="C3239">
            <v>672</v>
          </cell>
          <cell r="D3239">
            <v>1</v>
          </cell>
        </row>
        <row r="3240">
          <cell r="A3240">
            <v>530900</v>
          </cell>
          <cell r="B3240" t="str">
            <v>PAL</v>
          </cell>
          <cell r="C3240">
            <v>672</v>
          </cell>
          <cell r="D3240">
            <v>1</v>
          </cell>
        </row>
        <row r="3241">
          <cell r="A3241">
            <v>530901</v>
          </cell>
          <cell r="B3241" t="str">
            <v>PAL</v>
          </cell>
          <cell r="C3241">
            <v>672</v>
          </cell>
          <cell r="D3241">
            <v>1</v>
          </cell>
        </row>
        <row r="3242">
          <cell r="A3242">
            <v>530902</v>
          </cell>
          <cell r="B3242" t="str">
            <v>PAL</v>
          </cell>
          <cell r="C3242">
            <v>672</v>
          </cell>
          <cell r="D3242">
            <v>1</v>
          </cell>
        </row>
        <row r="3243">
          <cell r="A3243">
            <v>530903</v>
          </cell>
          <cell r="B3243" t="str">
            <v>PAL</v>
          </cell>
          <cell r="C3243">
            <v>960</v>
          </cell>
          <cell r="D3243">
            <v>1</v>
          </cell>
        </row>
        <row r="3244">
          <cell r="A3244">
            <v>530904</v>
          </cell>
          <cell r="B3244" t="str">
            <v>PAL</v>
          </cell>
          <cell r="C3244">
            <v>672</v>
          </cell>
          <cell r="D3244">
            <v>1</v>
          </cell>
        </row>
        <row r="3245">
          <cell r="A3245">
            <v>530905</v>
          </cell>
          <cell r="B3245" t="str">
            <v>PAL</v>
          </cell>
          <cell r="C3245">
            <v>960</v>
          </cell>
          <cell r="D3245">
            <v>1</v>
          </cell>
        </row>
        <row r="3246">
          <cell r="A3246">
            <v>530906</v>
          </cell>
          <cell r="B3246" t="str">
            <v>PAL</v>
          </cell>
          <cell r="C3246">
            <v>1260</v>
          </cell>
          <cell r="D3246">
            <v>1</v>
          </cell>
        </row>
        <row r="3247">
          <cell r="A3247">
            <v>530907</v>
          </cell>
          <cell r="B3247" t="str">
            <v>PAL</v>
          </cell>
          <cell r="C3247">
            <v>2520</v>
          </cell>
          <cell r="D3247">
            <v>1</v>
          </cell>
        </row>
        <row r="3248">
          <cell r="A3248">
            <v>530908</v>
          </cell>
          <cell r="B3248" t="str">
            <v>PAL</v>
          </cell>
          <cell r="C3248">
            <v>960</v>
          </cell>
          <cell r="D3248">
            <v>1</v>
          </cell>
        </row>
        <row r="3249">
          <cell r="A3249">
            <v>530909</v>
          </cell>
          <cell r="B3249" t="str">
            <v>PAL</v>
          </cell>
          <cell r="C3249">
            <v>720</v>
          </cell>
          <cell r="D3249">
            <v>1</v>
          </cell>
        </row>
        <row r="3250">
          <cell r="A3250">
            <v>530910</v>
          </cell>
          <cell r="B3250" t="str">
            <v>PAL</v>
          </cell>
          <cell r="C3250">
            <v>672</v>
          </cell>
          <cell r="D3250">
            <v>1</v>
          </cell>
        </row>
        <row r="3251">
          <cell r="A3251">
            <v>530911</v>
          </cell>
          <cell r="B3251" t="str">
            <v>PAL</v>
          </cell>
          <cell r="C3251">
            <v>480</v>
          </cell>
          <cell r="D3251">
            <v>1</v>
          </cell>
        </row>
        <row r="3252">
          <cell r="A3252">
            <v>530912</v>
          </cell>
          <cell r="B3252" t="str">
            <v>PAL</v>
          </cell>
          <cell r="C3252">
            <v>480</v>
          </cell>
          <cell r="D3252">
            <v>1</v>
          </cell>
        </row>
        <row r="3253">
          <cell r="A3253">
            <v>530913</v>
          </cell>
          <cell r="B3253" t="str">
            <v>PAL</v>
          </cell>
          <cell r="C3253">
            <v>480</v>
          </cell>
          <cell r="D3253">
            <v>1</v>
          </cell>
        </row>
        <row r="3254">
          <cell r="A3254">
            <v>530914</v>
          </cell>
          <cell r="B3254" t="str">
            <v>PAL</v>
          </cell>
          <cell r="C3254">
            <v>720</v>
          </cell>
          <cell r="D3254">
            <v>1</v>
          </cell>
        </row>
        <row r="3255">
          <cell r="A3255">
            <v>530915</v>
          </cell>
          <cell r="B3255" t="str">
            <v>PAL</v>
          </cell>
          <cell r="C3255">
            <v>720</v>
          </cell>
          <cell r="D3255">
            <v>1</v>
          </cell>
        </row>
        <row r="3256">
          <cell r="A3256">
            <v>530916</v>
          </cell>
          <cell r="B3256" t="str">
            <v>PAL</v>
          </cell>
          <cell r="C3256">
            <v>720</v>
          </cell>
          <cell r="D3256">
            <v>1</v>
          </cell>
        </row>
        <row r="3257">
          <cell r="A3257">
            <v>530917</v>
          </cell>
          <cell r="B3257" t="str">
            <v>PAL</v>
          </cell>
          <cell r="C3257">
            <v>720</v>
          </cell>
          <cell r="D3257">
            <v>1</v>
          </cell>
        </row>
        <row r="3258">
          <cell r="A3258">
            <v>530918</v>
          </cell>
          <cell r="B3258" t="str">
            <v>PAL</v>
          </cell>
          <cell r="C3258">
            <v>336</v>
          </cell>
          <cell r="D3258">
            <v>1</v>
          </cell>
        </row>
        <row r="3259">
          <cell r="A3259">
            <v>530920</v>
          </cell>
          <cell r="B3259" t="str">
            <v>PAL</v>
          </cell>
          <cell r="C3259">
            <v>960</v>
          </cell>
          <cell r="D3259">
            <v>1</v>
          </cell>
        </row>
        <row r="3260">
          <cell r="A3260">
            <v>530921</v>
          </cell>
          <cell r="B3260" t="str">
            <v>PAL</v>
          </cell>
          <cell r="C3260">
            <v>336</v>
          </cell>
          <cell r="D3260">
            <v>1</v>
          </cell>
        </row>
        <row r="3261">
          <cell r="A3261">
            <v>530922</v>
          </cell>
          <cell r="B3261" t="str">
            <v>PAL</v>
          </cell>
          <cell r="C3261">
            <v>960</v>
          </cell>
          <cell r="D3261">
            <v>1</v>
          </cell>
        </row>
        <row r="3262">
          <cell r="A3262">
            <v>530923</v>
          </cell>
          <cell r="B3262" t="str">
            <v>PAL</v>
          </cell>
          <cell r="C3262">
            <v>960</v>
          </cell>
          <cell r="D3262">
            <v>1</v>
          </cell>
        </row>
        <row r="3263">
          <cell r="A3263">
            <v>530924</v>
          </cell>
          <cell r="B3263" t="str">
            <v>PAL</v>
          </cell>
          <cell r="C3263">
            <v>960</v>
          </cell>
          <cell r="D3263">
            <v>1</v>
          </cell>
        </row>
        <row r="3264">
          <cell r="A3264">
            <v>530925</v>
          </cell>
          <cell r="B3264" t="str">
            <v>PAL</v>
          </cell>
          <cell r="C3264">
            <v>960</v>
          </cell>
          <cell r="D3264">
            <v>1</v>
          </cell>
        </row>
        <row r="3265">
          <cell r="A3265">
            <v>530926</v>
          </cell>
          <cell r="B3265" t="str">
            <v>PAL</v>
          </cell>
          <cell r="C3265">
            <v>960</v>
          </cell>
          <cell r="D3265">
            <v>1</v>
          </cell>
        </row>
        <row r="3266">
          <cell r="A3266">
            <v>530927</v>
          </cell>
          <cell r="B3266" t="str">
            <v>PAL</v>
          </cell>
          <cell r="C3266">
            <v>960</v>
          </cell>
          <cell r="D3266">
            <v>1</v>
          </cell>
        </row>
        <row r="3267">
          <cell r="A3267">
            <v>530928</v>
          </cell>
          <cell r="B3267" t="str">
            <v>PAL</v>
          </cell>
          <cell r="C3267">
            <v>960</v>
          </cell>
          <cell r="D3267">
            <v>1</v>
          </cell>
        </row>
        <row r="3268">
          <cell r="A3268">
            <v>530929</v>
          </cell>
          <cell r="B3268" t="str">
            <v>PAL</v>
          </cell>
          <cell r="C3268">
            <v>960</v>
          </cell>
          <cell r="D3268">
            <v>1</v>
          </cell>
        </row>
        <row r="3269">
          <cell r="A3269">
            <v>530930</v>
          </cell>
          <cell r="B3269" t="str">
            <v>PAL</v>
          </cell>
          <cell r="C3269">
            <v>1920</v>
          </cell>
          <cell r="D3269">
            <v>1</v>
          </cell>
        </row>
        <row r="3270">
          <cell r="A3270">
            <v>530931</v>
          </cell>
          <cell r="B3270" t="str">
            <v>PAL</v>
          </cell>
          <cell r="C3270">
            <v>960</v>
          </cell>
          <cell r="D3270">
            <v>1</v>
          </cell>
        </row>
        <row r="3271">
          <cell r="A3271">
            <v>530933</v>
          </cell>
          <cell r="B3271" t="str">
            <v>PAL</v>
          </cell>
          <cell r="C3271">
            <v>960</v>
          </cell>
          <cell r="D3271">
            <v>1</v>
          </cell>
        </row>
        <row r="3272">
          <cell r="A3272">
            <v>530935</v>
          </cell>
          <cell r="B3272" t="str">
            <v>PAL</v>
          </cell>
          <cell r="C3272">
            <v>960</v>
          </cell>
          <cell r="D3272">
            <v>1</v>
          </cell>
        </row>
        <row r="3273">
          <cell r="A3273">
            <v>530936</v>
          </cell>
          <cell r="B3273" t="str">
            <v>PAL</v>
          </cell>
          <cell r="C3273">
            <v>960</v>
          </cell>
          <cell r="D3273">
            <v>1</v>
          </cell>
        </row>
        <row r="3274">
          <cell r="A3274">
            <v>530937</v>
          </cell>
          <cell r="B3274" t="str">
            <v>PAL</v>
          </cell>
          <cell r="C3274">
            <v>960</v>
          </cell>
          <cell r="D3274">
            <v>1</v>
          </cell>
        </row>
        <row r="3275">
          <cell r="A3275">
            <v>530938</v>
          </cell>
          <cell r="B3275" t="str">
            <v>PAL</v>
          </cell>
          <cell r="C3275">
            <v>960</v>
          </cell>
          <cell r="D3275">
            <v>1</v>
          </cell>
        </row>
        <row r="3276">
          <cell r="A3276">
            <v>530939</v>
          </cell>
          <cell r="B3276" t="str">
            <v>PAL</v>
          </cell>
          <cell r="C3276">
            <v>960</v>
          </cell>
          <cell r="D3276">
            <v>1</v>
          </cell>
        </row>
        <row r="3277">
          <cell r="A3277">
            <v>530940</v>
          </cell>
          <cell r="B3277" t="str">
            <v>PAL</v>
          </cell>
          <cell r="C3277">
            <v>960</v>
          </cell>
          <cell r="D3277">
            <v>1</v>
          </cell>
        </row>
        <row r="3278">
          <cell r="A3278">
            <v>530941</v>
          </cell>
          <cell r="B3278" t="str">
            <v>PAL</v>
          </cell>
          <cell r="C3278">
            <v>960</v>
          </cell>
          <cell r="D3278">
            <v>1</v>
          </cell>
        </row>
        <row r="3279">
          <cell r="A3279">
            <v>530942</v>
          </cell>
          <cell r="B3279" t="str">
            <v>PAL</v>
          </cell>
          <cell r="C3279">
            <v>960</v>
          </cell>
          <cell r="D3279">
            <v>1</v>
          </cell>
        </row>
        <row r="3280">
          <cell r="A3280">
            <v>530943</v>
          </cell>
          <cell r="B3280" t="str">
            <v>PAL</v>
          </cell>
          <cell r="C3280">
            <v>960</v>
          </cell>
          <cell r="D3280">
            <v>1</v>
          </cell>
        </row>
        <row r="3281">
          <cell r="A3281">
            <v>530944</v>
          </cell>
          <cell r="B3281" t="str">
            <v>PAL</v>
          </cell>
          <cell r="C3281">
            <v>960</v>
          </cell>
          <cell r="D3281">
            <v>1</v>
          </cell>
        </row>
        <row r="3282">
          <cell r="A3282">
            <v>530945</v>
          </cell>
          <cell r="B3282" t="str">
            <v>PAL</v>
          </cell>
          <cell r="C3282">
            <v>960</v>
          </cell>
          <cell r="D3282">
            <v>1</v>
          </cell>
        </row>
        <row r="3283">
          <cell r="A3283">
            <v>530947</v>
          </cell>
          <cell r="B3283" t="str">
            <v>PAL</v>
          </cell>
          <cell r="C3283">
            <v>960</v>
          </cell>
          <cell r="D3283">
            <v>1</v>
          </cell>
        </row>
        <row r="3284">
          <cell r="A3284">
            <v>530948</v>
          </cell>
          <cell r="B3284" t="str">
            <v>PAL</v>
          </cell>
          <cell r="C3284">
            <v>960</v>
          </cell>
          <cell r="D3284">
            <v>1</v>
          </cell>
        </row>
        <row r="3285">
          <cell r="A3285">
            <v>530949</v>
          </cell>
          <cell r="B3285" t="str">
            <v>PAL</v>
          </cell>
          <cell r="C3285">
            <v>960</v>
          </cell>
          <cell r="D3285">
            <v>1</v>
          </cell>
        </row>
        <row r="3286">
          <cell r="A3286">
            <v>530950</v>
          </cell>
          <cell r="B3286" t="str">
            <v>PAL</v>
          </cell>
          <cell r="C3286">
            <v>960</v>
          </cell>
          <cell r="D3286">
            <v>1</v>
          </cell>
        </row>
        <row r="3287">
          <cell r="A3287">
            <v>530951</v>
          </cell>
          <cell r="B3287" t="str">
            <v>PAL</v>
          </cell>
          <cell r="C3287">
            <v>960</v>
          </cell>
          <cell r="D3287">
            <v>1</v>
          </cell>
        </row>
        <row r="3288">
          <cell r="A3288">
            <v>530952</v>
          </cell>
          <cell r="B3288" t="str">
            <v>PAL</v>
          </cell>
          <cell r="C3288">
            <v>960</v>
          </cell>
          <cell r="D3288">
            <v>1</v>
          </cell>
        </row>
        <row r="3289">
          <cell r="A3289">
            <v>530954</v>
          </cell>
          <cell r="B3289" t="str">
            <v>PAL</v>
          </cell>
          <cell r="C3289">
            <v>960</v>
          </cell>
          <cell r="D3289">
            <v>1</v>
          </cell>
        </row>
        <row r="3290">
          <cell r="A3290">
            <v>530955</v>
          </cell>
          <cell r="B3290" t="str">
            <v>PAL</v>
          </cell>
          <cell r="C3290">
            <v>960</v>
          </cell>
          <cell r="D3290">
            <v>1</v>
          </cell>
        </row>
        <row r="3291">
          <cell r="A3291">
            <v>530956</v>
          </cell>
          <cell r="B3291" t="str">
            <v>PAL</v>
          </cell>
          <cell r="C3291">
            <v>960</v>
          </cell>
          <cell r="D3291">
            <v>1</v>
          </cell>
        </row>
        <row r="3292">
          <cell r="A3292">
            <v>530957</v>
          </cell>
          <cell r="B3292" t="str">
            <v>PAL</v>
          </cell>
          <cell r="C3292">
            <v>960</v>
          </cell>
          <cell r="D3292">
            <v>1</v>
          </cell>
        </row>
        <row r="3293">
          <cell r="A3293">
            <v>530959</v>
          </cell>
          <cell r="B3293" t="str">
            <v>PAL</v>
          </cell>
          <cell r="C3293">
            <v>960</v>
          </cell>
          <cell r="D3293">
            <v>1</v>
          </cell>
        </row>
        <row r="3294">
          <cell r="A3294">
            <v>530960</v>
          </cell>
          <cell r="B3294" t="str">
            <v>PAL</v>
          </cell>
          <cell r="C3294">
            <v>960</v>
          </cell>
          <cell r="D3294">
            <v>1</v>
          </cell>
        </row>
        <row r="3295">
          <cell r="A3295">
            <v>530961</v>
          </cell>
          <cell r="B3295" t="str">
            <v>PAL</v>
          </cell>
          <cell r="C3295">
            <v>960</v>
          </cell>
          <cell r="D3295">
            <v>1</v>
          </cell>
        </row>
        <row r="3296">
          <cell r="A3296">
            <v>530962</v>
          </cell>
          <cell r="B3296" t="str">
            <v>PAL</v>
          </cell>
          <cell r="C3296">
            <v>960</v>
          </cell>
          <cell r="D3296">
            <v>1</v>
          </cell>
        </row>
        <row r="3297">
          <cell r="A3297">
            <v>530964</v>
          </cell>
          <cell r="B3297" t="str">
            <v>PAL</v>
          </cell>
          <cell r="C3297">
            <v>960</v>
          </cell>
          <cell r="D3297">
            <v>1</v>
          </cell>
        </row>
        <row r="3298">
          <cell r="A3298">
            <v>530965</v>
          </cell>
          <cell r="B3298" t="str">
            <v>PAL</v>
          </cell>
          <cell r="C3298">
            <v>960</v>
          </cell>
          <cell r="D3298">
            <v>1</v>
          </cell>
        </row>
        <row r="3299">
          <cell r="A3299">
            <v>530966</v>
          </cell>
          <cell r="B3299" t="str">
            <v>PAL</v>
          </cell>
          <cell r="C3299">
            <v>960</v>
          </cell>
          <cell r="D3299">
            <v>1</v>
          </cell>
        </row>
        <row r="3300">
          <cell r="A3300">
            <v>530967</v>
          </cell>
          <cell r="B3300" t="str">
            <v>PAL</v>
          </cell>
          <cell r="C3300">
            <v>960</v>
          </cell>
          <cell r="D3300">
            <v>1</v>
          </cell>
        </row>
        <row r="3301">
          <cell r="A3301">
            <v>530968</v>
          </cell>
          <cell r="B3301" t="str">
            <v>PAL</v>
          </cell>
          <cell r="C3301">
            <v>960</v>
          </cell>
          <cell r="D3301">
            <v>1</v>
          </cell>
        </row>
        <row r="3302">
          <cell r="A3302">
            <v>530969</v>
          </cell>
          <cell r="B3302" t="str">
            <v>PAL</v>
          </cell>
          <cell r="C3302">
            <v>960</v>
          </cell>
          <cell r="D3302">
            <v>1</v>
          </cell>
        </row>
        <row r="3303">
          <cell r="A3303">
            <v>530972</v>
          </cell>
          <cell r="B3303" t="str">
            <v>PAL</v>
          </cell>
          <cell r="C3303">
            <v>1920</v>
          </cell>
          <cell r="D3303">
            <v>1</v>
          </cell>
        </row>
        <row r="3304">
          <cell r="A3304">
            <v>530973</v>
          </cell>
          <cell r="B3304" t="str">
            <v>PAL</v>
          </cell>
          <cell r="C3304">
            <v>600</v>
          </cell>
          <cell r="D3304">
            <v>1</v>
          </cell>
        </row>
        <row r="3305">
          <cell r="A3305">
            <v>530974</v>
          </cell>
          <cell r="B3305" t="str">
            <v>PAL</v>
          </cell>
          <cell r="C3305">
            <v>960</v>
          </cell>
          <cell r="D3305">
            <v>1</v>
          </cell>
        </row>
        <row r="3306">
          <cell r="A3306">
            <v>530975</v>
          </cell>
          <cell r="B3306" t="str">
            <v>PAL</v>
          </cell>
          <cell r="C3306">
            <v>960</v>
          </cell>
          <cell r="D3306">
            <v>1</v>
          </cell>
        </row>
        <row r="3307">
          <cell r="A3307">
            <v>530977</v>
          </cell>
          <cell r="B3307" t="str">
            <v>PAL</v>
          </cell>
          <cell r="C3307">
            <v>600</v>
          </cell>
          <cell r="D3307">
            <v>1</v>
          </cell>
        </row>
        <row r="3308">
          <cell r="A3308">
            <v>530979</v>
          </cell>
          <cell r="B3308" t="str">
            <v>PAL</v>
          </cell>
          <cell r="C3308">
            <v>600</v>
          </cell>
          <cell r="D3308">
            <v>1</v>
          </cell>
        </row>
        <row r="3309">
          <cell r="A3309">
            <v>530980</v>
          </cell>
          <cell r="B3309" t="str">
            <v>PAL</v>
          </cell>
          <cell r="C3309">
            <v>600</v>
          </cell>
          <cell r="D3309">
            <v>1</v>
          </cell>
        </row>
        <row r="3310">
          <cell r="A3310">
            <v>530981</v>
          </cell>
          <cell r="B3310" t="str">
            <v>PAL</v>
          </cell>
          <cell r="C3310">
            <v>600</v>
          </cell>
          <cell r="D3310">
            <v>1</v>
          </cell>
        </row>
        <row r="3311">
          <cell r="A3311">
            <v>530982</v>
          </cell>
          <cell r="B3311" t="str">
            <v>PAL</v>
          </cell>
          <cell r="C3311">
            <v>1920</v>
          </cell>
          <cell r="D3311">
            <v>1</v>
          </cell>
        </row>
        <row r="3312">
          <cell r="A3312">
            <v>530983</v>
          </cell>
          <cell r="B3312" t="str">
            <v>PAL</v>
          </cell>
          <cell r="C3312">
            <v>672</v>
          </cell>
          <cell r="D3312">
            <v>1</v>
          </cell>
        </row>
        <row r="3313">
          <cell r="A3313">
            <v>530984</v>
          </cell>
          <cell r="B3313" t="str">
            <v>PAL</v>
          </cell>
          <cell r="C3313">
            <v>960</v>
          </cell>
          <cell r="D3313">
            <v>1</v>
          </cell>
        </row>
        <row r="3314">
          <cell r="A3314">
            <v>530993</v>
          </cell>
          <cell r="B3314" t="str">
            <v>PAL</v>
          </cell>
          <cell r="C3314">
            <v>960</v>
          </cell>
          <cell r="D3314">
            <v>1</v>
          </cell>
        </row>
        <row r="3315">
          <cell r="A3315">
            <v>530994</v>
          </cell>
          <cell r="B3315" t="str">
            <v>PAL</v>
          </cell>
          <cell r="C3315">
            <v>960</v>
          </cell>
          <cell r="D3315">
            <v>1</v>
          </cell>
        </row>
        <row r="3316">
          <cell r="A3316">
            <v>530995</v>
          </cell>
          <cell r="B3316" t="str">
            <v>PAL</v>
          </cell>
          <cell r="C3316">
            <v>960</v>
          </cell>
          <cell r="D3316">
            <v>1</v>
          </cell>
        </row>
        <row r="3317">
          <cell r="A3317">
            <v>530996</v>
          </cell>
          <cell r="B3317" t="str">
            <v>PAL</v>
          </cell>
          <cell r="C3317">
            <v>1920</v>
          </cell>
          <cell r="D3317">
            <v>1</v>
          </cell>
        </row>
        <row r="3318">
          <cell r="A3318">
            <v>530997</v>
          </cell>
          <cell r="B3318" t="str">
            <v>PAL</v>
          </cell>
          <cell r="C3318">
            <v>1920</v>
          </cell>
          <cell r="D3318">
            <v>1</v>
          </cell>
        </row>
        <row r="3319">
          <cell r="A3319">
            <v>530998</v>
          </cell>
          <cell r="B3319" t="str">
            <v>PAL</v>
          </cell>
          <cell r="C3319">
            <v>960</v>
          </cell>
          <cell r="D3319">
            <v>1</v>
          </cell>
        </row>
        <row r="3320">
          <cell r="A3320">
            <v>530999</v>
          </cell>
          <cell r="B3320" t="str">
            <v>PAL</v>
          </cell>
          <cell r="C3320">
            <v>320</v>
          </cell>
          <cell r="D3320">
            <v>1</v>
          </cell>
        </row>
        <row r="3321">
          <cell r="A3321">
            <v>531001</v>
          </cell>
          <cell r="B3321" t="str">
            <v>PAL</v>
          </cell>
          <cell r="C3321">
            <v>672</v>
          </cell>
          <cell r="D3321">
            <v>1</v>
          </cell>
        </row>
        <row r="3322">
          <cell r="A3322">
            <v>531002</v>
          </cell>
          <cell r="B3322" t="str">
            <v>PAL</v>
          </cell>
          <cell r="C3322">
            <v>960</v>
          </cell>
          <cell r="D3322">
            <v>1</v>
          </cell>
        </row>
        <row r="3323">
          <cell r="A3323">
            <v>531003</v>
          </cell>
          <cell r="B3323" t="str">
            <v>PAL</v>
          </cell>
          <cell r="C3323">
            <v>960</v>
          </cell>
          <cell r="D3323">
            <v>1</v>
          </cell>
        </row>
        <row r="3324">
          <cell r="A3324">
            <v>531004</v>
          </cell>
          <cell r="B3324" t="str">
            <v>PAL</v>
          </cell>
          <cell r="C3324">
            <v>960</v>
          </cell>
          <cell r="D3324">
            <v>1</v>
          </cell>
        </row>
        <row r="3325">
          <cell r="A3325">
            <v>531007</v>
          </cell>
          <cell r="B3325" t="str">
            <v>PAL</v>
          </cell>
          <cell r="C3325">
            <v>3840</v>
          </cell>
          <cell r="D3325">
            <v>1</v>
          </cell>
        </row>
        <row r="3326">
          <cell r="A3326">
            <v>531009</v>
          </cell>
          <cell r="B3326" t="str">
            <v>PAL</v>
          </cell>
          <cell r="C3326">
            <v>960</v>
          </cell>
          <cell r="D3326">
            <v>1</v>
          </cell>
        </row>
        <row r="3327">
          <cell r="A3327">
            <v>531010</v>
          </cell>
          <cell r="B3327" t="str">
            <v>PAL</v>
          </cell>
          <cell r="C3327">
            <v>1920</v>
          </cell>
          <cell r="D3327">
            <v>1</v>
          </cell>
        </row>
        <row r="3328">
          <cell r="A3328">
            <v>531011</v>
          </cell>
          <cell r="B3328" t="str">
            <v>PAL</v>
          </cell>
          <cell r="C3328">
            <v>1920</v>
          </cell>
          <cell r="D3328">
            <v>1</v>
          </cell>
        </row>
        <row r="3329">
          <cell r="A3329">
            <v>531012</v>
          </cell>
          <cell r="B3329" t="str">
            <v>PAL</v>
          </cell>
          <cell r="C3329">
            <v>960</v>
          </cell>
          <cell r="D3329">
            <v>1</v>
          </cell>
        </row>
        <row r="3330">
          <cell r="A3330">
            <v>531013</v>
          </cell>
          <cell r="B3330" t="str">
            <v>PAL</v>
          </cell>
          <cell r="C3330">
            <v>1920</v>
          </cell>
          <cell r="D3330">
            <v>1</v>
          </cell>
        </row>
        <row r="3331">
          <cell r="A3331">
            <v>531015</v>
          </cell>
          <cell r="B3331" t="str">
            <v>PAL</v>
          </cell>
          <cell r="C3331">
            <v>960</v>
          </cell>
          <cell r="D3331">
            <v>1</v>
          </cell>
        </row>
        <row r="3332">
          <cell r="A3332">
            <v>531016</v>
          </cell>
          <cell r="B3332" t="str">
            <v>PAL</v>
          </cell>
          <cell r="C3332">
            <v>960</v>
          </cell>
          <cell r="D3332">
            <v>1</v>
          </cell>
        </row>
        <row r="3333">
          <cell r="A3333">
            <v>531019</v>
          </cell>
          <cell r="B3333" t="str">
            <v>PAL</v>
          </cell>
          <cell r="C3333">
            <v>960</v>
          </cell>
          <cell r="D3333">
            <v>1</v>
          </cell>
        </row>
        <row r="3334">
          <cell r="A3334">
            <v>531025</v>
          </cell>
          <cell r="B3334" t="str">
            <v>PAL</v>
          </cell>
          <cell r="C3334">
            <v>960</v>
          </cell>
          <cell r="D3334">
            <v>1</v>
          </cell>
        </row>
        <row r="3335">
          <cell r="A3335">
            <v>531027</v>
          </cell>
          <cell r="B3335" t="str">
            <v>PAL</v>
          </cell>
          <cell r="C3335">
            <v>960</v>
          </cell>
          <cell r="D3335">
            <v>1</v>
          </cell>
        </row>
        <row r="3336">
          <cell r="A3336">
            <v>531028</v>
          </cell>
          <cell r="B3336" t="str">
            <v>PAL</v>
          </cell>
          <cell r="C3336">
            <v>960</v>
          </cell>
          <cell r="D3336">
            <v>1</v>
          </cell>
        </row>
        <row r="3337">
          <cell r="A3337">
            <v>531029</v>
          </cell>
          <cell r="B3337" t="str">
            <v>PAL</v>
          </cell>
          <cell r="C3337">
            <v>960</v>
          </cell>
          <cell r="D3337">
            <v>1</v>
          </cell>
        </row>
        <row r="3338">
          <cell r="A3338">
            <v>531030</v>
          </cell>
          <cell r="B3338" t="str">
            <v>PAL</v>
          </cell>
          <cell r="C3338">
            <v>960</v>
          </cell>
          <cell r="D3338">
            <v>1</v>
          </cell>
        </row>
        <row r="3339">
          <cell r="A3339">
            <v>531031</v>
          </cell>
          <cell r="B3339" t="str">
            <v>PAL</v>
          </cell>
          <cell r="C3339">
            <v>960</v>
          </cell>
          <cell r="D3339">
            <v>1</v>
          </cell>
        </row>
        <row r="3340">
          <cell r="A3340">
            <v>531032</v>
          </cell>
          <cell r="B3340" t="str">
            <v>PAL</v>
          </cell>
          <cell r="C3340">
            <v>960</v>
          </cell>
          <cell r="D3340">
            <v>1</v>
          </cell>
        </row>
        <row r="3341">
          <cell r="A3341">
            <v>531034</v>
          </cell>
          <cell r="B3341" t="str">
            <v>PAL</v>
          </cell>
          <cell r="C3341">
            <v>960</v>
          </cell>
          <cell r="D3341">
            <v>1</v>
          </cell>
        </row>
        <row r="3342">
          <cell r="A3342">
            <v>531037</v>
          </cell>
          <cell r="B3342" t="str">
            <v>PAL</v>
          </cell>
          <cell r="C3342">
            <v>960</v>
          </cell>
          <cell r="D3342">
            <v>1</v>
          </cell>
        </row>
        <row r="3343">
          <cell r="A3343">
            <v>531038</v>
          </cell>
          <cell r="B3343" t="str">
            <v>PAL</v>
          </cell>
          <cell r="C3343">
            <v>480</v>
          </cell>
          <cell r="D3343">
            <v>1</v>
          </cell>
        </row>
        <row r="3344">
          <cell r="A3344">
            <v>531039</v>
          </cell>
          <cell r="B3344" t="str">
            <v>PAL</v>
          </cell>
          <cell r="C3344">
            <v>3840</v>
          </cell>
          <cell r="D3344">
            <v>1</v>
          </cell>
        </row>
        <row r="3345">
          <cell r="A3345">
            <v>531040</v>
          </cell>
          <cell r="B3345" t="str">
            <v>PAL</v>
          </cell>
          <cell r="C3345">
            <v>1920</v>
          </cell>
          <cell r="D3345">
            <v>1</v>
          </cell>
        </row>
        <row r="3346">
          <cell r="A3346">
            <v>531041</v>
          </cell>
          <cell r="B3346" t="str">
            <v>PAL</v>
          </cell>
          <cell r="C3346">
            <v>960</v>
          </cell>
          <cell r="D3346">
            <v>1</v>
          </cell>
        </row>
        <row r="3347">
          <cell r="A3347">
            <v>531042</v>
          </cell>
          <cell r="B3347" t="str">
            <v>PAL</v>
          </cell>
          <cell r="C3347">
            <v>960</v>
          </cell>
          <cell r="D3347">
            <v>1</v>
          </cell>
        </row>
        <row r="3348">
          <cell r="A3348">
            <v>531046</v>
          </cell>
          <cell r="B3348" t="str">
            <v>PAL</v>
          </cell>
          <cell r="C3348">
            <v>960</v>
          </cell>
          <cell r="D3348">
            <v>1</v>
          </cell>
        </row>
        <row r="3349">
          <cell r="A3349">
            <v>531047</v>
          </cell>
          <cell r="B3349" t="str">
            <v>PAL</v>
          </cell>
          <cell r="C3349">
            <v>960</v>
          </cell>
          <cell r="D3349">
            <v>1</v>
          </cell>
        </row>
        <row r="3350">
          <cell r="A3350">
            <v>531049</v>
          </cell>
          <cell r="B3350" t="str">
            <v>PAL</v>
          </cell>
          <cell r="C3350">
            <v>960</v>
          </cell>
          <cell r="D3350">
            <v>1</v>
          </cell>
        </row>
        <row r="3351">
          <cell r="A3351">
            <v>531050</v>
          </cell>
          <cell r="B3351" t="str">
            <v>PAL</v>
          </cell>
          <cell r="C3351">
            <v>672</v>
          </cell>
          <cell r="D3351">
            <v>1</v>
          </cell>
        </row>
        <row r="3352">
          <cell r="A3352">
            <v>531053</v>
          </cell>
          <cell r="B3352" t="str">
            <v>PAL</v>
          </cell>
          <cell r="C3352">
            <v>672</v>
          </cell>
          <cell r="D3352">
            <v>1</v>
          </cell>
        </row>
        <row r="3353">
          <cell r="A3353">
            <v>531054</v>
          </cell>
          <cell r="B3353" t="str">
            <v>PAL</v>
          </cell>
          <cell r="C3353">
            <v>15360</v>
          </cell>
          <cell r="D3353">
            <v>1</v>
          </cell>
        </row>
        <row r="3354">
          <cell r="A3354">
            <v>531056</v>
          </cell>
          <cell r="B3354" t="str">
            <v>PAL</v>
          </cell>
          <cell r="C3354">
            <v>1920</v>
          </cell>
          <cell r="D3354">
            <v>1</v>
          </cell>
        </row>
        <row r="3355">
          <cell r="A3355">
            <v>531059</v>
          </cell>
          <cell r="B3355" t="str">
            <v>PAL</v>
          </cell>
          <cell r="C3355">
            <v>1152</v>
          </cell>
          <cell r="D3355">
            <v>1</v>
          </cell>
        </row>
        <row r="3356">
          <cell r="A3356">
            <v>531060</v>
          </cell>
          <cell r="B3356" t="str">
            <v>PAL</v>
          </cell>
          <cell r="C3356">
            <v>576</v>
          </cell>
          <cell r="D3356">
            <v>1</v>
          </cell>
        </row>
        <row r="3357">
          <cell r="A3357">
            <v>531062</v>
          </cell>
          <cell r="B3357" t="str">
            <v>PAL</v>
          </cell>
          <cell r="C3357">
            <v>1920</v>
          </cell>
          <cell r="D3357">
            <v>1</v>
          </cell>
        </row>
        <row r="3358">
          <cell r="A3358">
            <v>531063</v>
          </cell>
          <cell r="B3358" t="str">
            <v>PAL</v>
          </cell>
          <cell r="C3358">
            <v>960</v>
          </cell>
          <cell r="D3358">
            <v>1</v>
          </cell>
        </row>
        <row r="3359">
          <cell r="A3359">
            <v>531064</v>
          </cell>
          <cell r="B3359" t="str">
            <v>PAL</v>
          </cell>
          <cell r="C3359">
            <v>960</v>
          </cell>
          <cell r="D3359">
            <v>1</v>
          </cell>
        </row>
        <row r="3360">
          <cell r="A3360">
            <v>531065</v>
          </cell>
          <cell r="B3360" t="str">
            <v>PAL</v>
          </cell>
          <cell r="C3360">
            <v>1920</v>
          </cell>
          <cell r="D3360">
            <v>1</v>
          </cell>
        </row>
        <row r="3361">
          <cell r="A3361">
            <v>531066</v>
          </cell>
          <cell r="B3361" t="str">
            <v>PAL</v>
          </cell>
          <cell r="C3361">
            <v>960</v>
          </cell>
          <cell r="D3361">
            <v>1</v>
          </cell>
        </row>
        <row r="3362">
          <cell r="A3362">
            <v>531067</v>
          </cell>
          <cell r="B3362" t="str">
            <v>PAL</v>
          </cell>
          <cell r="C3362">
            <v>1920</v>
          </cell>
          <cell r="D3362">
            <v>1</v>
          </cell>
        </row>
        <row r="3363">
          <cell r="A3363">
            <v>531068</v>
          </cell>
          <cell r="B3363" t="str">
            <v>PAL</v>
          </cell>
          <cell r="C3363">
            <v>1920</v>
          </cell>
          <cell r="D3363">
            <v>1</v>
          </cell>
        </row>
        <row r="3364">
          <cell r="A3364">
            <v>531069</v>
          </cell>
          <cell r="B3364" t="str">
            <v>PAL</v>
          </cell>
          <cell r="C3364">
            <v>960</v>
          </cell>
          <cell r="D3364">
            <v>1</v>
          </cell>
        </row>
        <row r="3365">
          <cell r="A3365">
            <v>531072</v>
          </cell>
          <cell r="B3365" t="str">
            <v>PAL</v>
          </cell>
          <cell r="C3365">
            <v>960</v>
          </cell>
          <cell r="D3365">
            <v>1</v>
          </cell>
        </row>
        <row r="3366">
          <cell r="A3366">
            <v>531073</v>
          </cell>
          <cell r="B3366" t="str">
            <v>PAL</v>
          </cell>
          <cell r="C3366">
            <v>960</v>
          </cell>
          <cell r="D3366">
            <v>1</v>
          </cell>
        </row>
        <row r="3367">
          <cell r="A3367">
            <v>531074</v>
          </cell>
          <cell r="B3367" t="str">
            <v>PAL</v>
          </cell>
          <cell r="C3367">
            <v>960</v>
          </cell>
          <cell r="D3367">
            <v>1</v>
          </cell>
        </row>
        <row r="3368">
          <cell r="A3368">
            <v>531075</v>
          </cell>
          <cell r="B3368" t="str">
            <v>PAL</v>
          </cell>
          <cell r="C3368">
            <v>960</v>
          </cell>
          <cell r="D3368">
            <v>1</v>
          </cell>
        </row>
        <row r="3369">
          <cell r="A3369">
            <v>531076</v>
          </cell>
          <cell r="B3369" t="str">
            <v>PAL</v>
          </cell>
          <cell r="C3369">
            <v>1920</v>
          </cell>
          <cell r="D3369">
            <v>1</v>
          </cell>
        </row>
        <row r="3370">
          <cell r="A3370">
            <v>531077</v>
          </cell>
          <cell r="B3370" t="str">
            <v>PAL</v>
          </cell>
          <cell r="C3370">
            <v>1920</v>
          </cell>
          <cell r="D3370">
            <v>1</v>
          </cell>
        </row>
        <row r="3371">
          <cell r="A3371">
            <v>531078</v>
          </cell>
          <cell r="B3371" t="str">
            <v>PAL</v>
          </cell>
          <cell r="C3371">
            <v>720</v>
          </cell>
          <cell r="D3371">
            <v>1</v>
          </cell>
        </row>
        <row r="3372">
          <cell r="A3372">
            <v>531079</v>
          </cell>
          <cell r="B3372" t="str">
            <v>PAL</v>
          </cell>
          <cell r="C3372">
            <v>960</v>
          </cell>
          <cell r="D3372">
            <v>1</v>
          </cell>
        </row>
        <row r="3373">
          <cell r="A3373">
            <v>531081</v>
          </cell>
          <cell r="B3373" t="str">
            <v>PAL</v>
          </cell>
          <cell r="C3373">
            <v>960</v>
          </cell>
          <cell r="D3373">
            <v>1</v>
          </cell>
        </row>
        <row r="3374">
          <cell r="A3374">
            <v>531082</v>
          </cell>
          <cell r="B3374" t="str">
            <v>PAL</v>
          </cell>
          <cell r="C3374">
            <v>960</v>
          </cell>
          <cell r="D3374">
            <v>1</v>
          </cell>
        </row>
        <row r="3375">
          <cell r="A3375">
            <v>531083</v>
          </cell>
          <cell r="B3375" t="str">
            <v>PAL</v>
          </cell>
          <cell r="C3375">
            <v>420</v>
          </cell>
          <cell r="D3375">
            <v>1</v>
          </cell>
        </row>
        <row r="3376">
          <cell r="A3376">
            <v>531084</v>
          </cell>
          <cell r="B3376" t="str">
            <v>PAL</v>
          </cell>
          <cell r="C3376">
            <v>960</v>
          </cell>
          <cell r="D3376">
            <v>1</v>
          </cell>
        </row>
        <row r="3377">
          <cell r="A3377">
            <v>531085</v>
          </cell>
          <cell r="B3377" t="str">
            <v>PAL</v>
          </cell>
          <cell r="C3377">
            <v>960</v>
          </cell>
          <cell r="D3377">
            <v>1</v>
          </cell>
        </row>
        <row r="3378">
          <cell r="A3378">
            <v>531087</v>
          </cell>
          <cell r="B3378" t="str">
            <v>PAL</v>
          </cell>
          <cell r="C3378">
            <v>216</v>
          </cell>
          <cell r="D3378">
            <v>1</v>
          </cell>
        </row>
        <row r="3379">
          <cell r="A3379">
            <v>531088</v>
          </cell>
          <cell r="B3379" t="str">
            <v>PAL</v>
          </cell>
          <cell r="C3379">
            <v>480</v>
          </cell>
          <cell r="D3379">
            <v>1</v>
          </cell>
        </row>
        <row r="3380">
          <cell r="A3380">
            <v>531089</v>
          </cell>
          <cell r="B3380" t="str">
            <v>PAL</v>
          </cell>
          <cell r="C3380">
            <v>960</v>
          </cell>
          <cell r="D3380">
            <v>1</v>
          </cell>
        </row>
        <row r="3381">
          <cell r="A3381">
            <v>531090</v>
          </cell>
          <cell r="B3381" t="str">
            <v>PAL</v>
          </cell>
          <cell r="C3381">
            <v>960</v>
          </cell>
          <cell r="D3381">
            <v>1</v>
          </cell>
        </row>
        <row r="3382">
          <cell r="A3382">
            <v>531092</v>
          </cell>
          <cell r="B3382" t="str">
            <v>PAL</v>
          </cell>
          <cell r="C3382">
            <v>1920</v>
          </cell>
          <cell r="D3382">
            <v>1</v>
          </cell>
        </row>
        <row r="3383">
          <cell r="A3383">
            <v>531093</v>
          </cell>
          <cell r="B3383" t="str">
            <v>PAL</v>
          </cell>
          <cell r="C3383">
            <v>960</v>
          </cell>
          <cell r="D3383">
            <v>1</v>
          </cell>
        </row>
        <row r="3384">
          <cell r="A3384">
            <v>531094</v>
          </cell>
          <cell r="B3384" t="str">
            <v>PAL</v>
          </cell>
          <cell r="C3384">
            <v>10240</v>
          </cell>
          <cell r="D3384">
            <v>1</v>
          </cell>
        </row>
        <row r="3385">
          <cell r="A3385">
            <v>531095</v>
          </cell>
          <cell r="B3385" t="str">
            <v>PAL</v>
          </cell>
          <cell r="C3385">
            <v>1920</v>
          </cell>
          <cell r="D3385">
            <v>1</v>
          </cell>
        </row>
        <row r="3386">
          <cell r="A3386">
            <v>531096</v>
          </cell>
          <cell r="B3386" t="str">
            <v>PAL</v>
          </cell>
          <cell r="C3386">
            <v>1920</v>
          </cell>
          <cell r="D3386">
            <v>1</v>
          </cell>
        </row>
        <row r="3387">
          <cell r="A3387">
            <v>531098</v>
          </cell>
          <cell r="B3387" t="str">
            <v>PAL</v>
          </cell>
          <cell r="C3387">
            <v>480</v>
          </cell>
          <cell r="D3387">
            <v>1</v>
          </cell>
        </row>
        <row r="3388">
          <cell r="A3388">
            <v>531099</v>
          </cell>
          <cell r="B3388" t="str">
            <v>PAL</v>
          </cell>
          <cell r="C3388">
            <v>960</v>
          </cell>
          <cell r="D3388">
            <v>1</v>
          </cell>
        </row>
        <row r="3389">
          <cell r="A3389">
            <v>531100</v>
          </cell>
          <cell r="B3389" t="str">
            <v>PAL</v>
          </cell>
          <cell r="C3389">
            <v>480</v>
          </cell>
          <cell r="D3389">
            <v>1</v>
          </cell>
        </row>
        <row r="3390">
          <cell r="A3390">
            <v>531102</v>
          </cell>
          <cell r="B3390" t="str">
            <v>PAL</v>
          </cell>
          <cell r="C3390">
            <v>960</v>
          </cell>
          <cell r="D3390">
            <v>1</v>
          </cell>
        </row>
        <row r="3391">
          <cell r="A3391">
            <v>531103</v>
          </cell>
          <cell r="B3391" t="str">
            <v>PAL</v>
          </cell>
          <cell r="C3391">
            <v>672</v>
          </cell>
          <cell r="D3391">
            <v>1</v>
          </cell>
        </row>
        <row r="3392">
          <cell r="A3392">
            <v>531105</v>
          </cell>
          <cell r="B3392" t="str">
            <v>PAL</v>
          </cell>
          <cell r="C3392">
            <v>960</v>
          </cell>
          <cell r="D3392">
            <v>1</v>
          </cell>
        </row>
        <row r="3393">
          <cell r="A3393">
            <v>531106</v>
          </cell>
          <cell r="B3393" t="str">
            <v>PAL</v>
          </cell>
          <cell r="C3393">
            <v>480</v>
          </cell>
          <cell r="D3393">
            <v>1</v>
          </cell>
        </row>
        <row r="3394">
          <cell r="A3394">
            <v>531109</v>
          </cell>
          <cell r="B3394" t="str">
            <v>PAL</v>
          </cell>
          <cell r="C3394">
            <v>960</v>
          </cell>
          <cell r="D3394">
            <v>1</v>
          </cell>
        </row>
        <row r="3395">
          <cell r="A3395">
            <v>531114</v>
          </cell>
          <cell r="B3395" t="str">
            <v>PAL</v>
          </cell>
          <cell r="C3395">
            <v>9600</v>
          </cell>
          <cell r="D3395">
            <v>1</v>
          </cell>
        </row>
        <row r="3396">
          <cell r="A3396">
            <v>531117</v>
          </cell>
          <cell r="B3396" t="str">
            <v>PAL</v>
          </cell>
          <cell r="C3396">
            <v>960</v>
          </cell>
          <cell r="D3396">
            <v>1</v>
          </cell>
        </row>
        <row r="3397">
          <cell r="A3397">
            <v>531130</v>
          </cell>
          <cell r="B3397" t="str">
            <v>PAL</v>
          </cell>
          <cell r="C3397">
            <v>960</v>
          </cell>
          <cell r="D3397">
            <v>1</v>
          </cell>
        </row>
        <row r="3398">
          <cell r="A3398">
            <v>531131</v>
          </cell>
          <cell r="B3398" t="str">
            <v>PAL</v>
          </cell>
          <cell r="C3398">
            <v>672</v>
          </cell>
          <cell r="D3398">
            <v>1</v>
          </cell>
        </row>
        <row r="3399">
          <cell r="A3399">
            <v>531133</v>
          </cell>
          <cell r="B3399" t="str">
            <v>PAL</v>
          </cell>
          <cell r="C3399">
            <v>960</v>
          </cell>
          <cell r="D3399">
            <v>1</v>
          </cell>
        </row>
        <row r="3400">
          <cell r="A3400">
            <v>531138</v>
          </cell>
          <cell r="B3400" t="str">
            <v>PAL</v>
          </cell>
          <cell r="C3400">
            <v>960</v>
          </cell>
          <cell r="D3400">
            <v>1</v>
          </cell>
        </row>
        <row r="3401">
          <cell r="A3401">
            <v>531139</v>
          </cell>
          <cell r="B3401" t="str">
            <v>PAL</v>
          </cell>
          <cell r="C3401">
            <v>1920</v>
          </cell>
          <cell r="D3401">
            <v>1</v>
          </cell>
        </row>
        <row r="3402">
          <cell r="A3402">
            <v>531141</v>
          </cell>
          <cell r="B3402" t="str">
            <v>PAL</v>
          </cell>
          <cell r="C3402">
            <v>960</v>
          </cell>
          <cell r="D3402">
            <v>1</v>
          </cell>
        </row>
        <row r="3403">
          <cell r="A3403">
            <v>531146</v>
          </cell>
          <cell r="B3403" t="str">
            <v>PAL</v>
          </cell>
          <cell r="C3403">
            <v>600</v>
          </cell>
          <cell r="D3403">
            <v>1</v>
          </cell>
        </row>
        <row r="3404">
          <cell r="A3404">
            <v>531149</v>
          </cell>
          <cell r="B3404" t="str">
            <v>PAL</v>
          </cell>
          <cell r="C3404">
            <v>672</v>
          </cell>
          <cell r="D3404">
            <v>1</v>
          </cell>
        </row>
        <row r="3405">
          <cell r="A3405">
            <v>531151</v>
          </cell>
          <cell r="B3405" t="str">
            <v>PAL</v>
          </cell>
          <cell r="C3405">
            <v>960</v>
          </cell>
          <cell r="D3405">
            <v>1</v>
          </cell>
        </row>
        <row r="3406">
          <cell r="A3406">
            <v>531156</v>
          </cell>
          <cell r="B3406" t="str">
            <v>PAL</v>
          </cell>
          <cell r="C3406">
            <v>960</v>
          </cell>
          <cell r="D3406">
            <v>1</v>
          </cell>
        </row>
        <row r="3407">
          <cell r="A3407">
            <v>531166</v>
          </cell>
          <cell r="B3407" t="str">
            <v>PAL</v>
          </cell>
          <cell r="C3407">
            <v>420</v>
          </cell>
          <cell r="D3407">
            <v>1</v>
          </cell>
        </row>
        <row r="3408">
          <cell r="A3408">
            <v>531167</v>
          </cell>
          <cell r="B3408" t="str">
            <v>PAL</v>
          </cell>
          <cell r="C3408">
            <v>960</v>
          </cell>
          <cell r="D3408">
            <v>1</v>
          </cell>
        </row>
        <row r="3409">
          <cell r="A3409">
            <v>531168</v>
          </cell>
          <cell r="B3409" t="str">
            <v>PAL</v>
          </cell>
          <cell r="C3409">
            <v>480</v>
          </cell>
          <cell r="D3409">
            <v>1</v>
          </cell>
        </row>
        <row r="3410">
          <cell r="A3410">
            <v>531169</v>
          </cell>
          <cell r="B3410" t="str">
            <v>PAL</v>
          </cell>
          <cell r="C3410">
            <v>960</v>
          </cell>
          <cell r="D3410">
            <v>1</v>
          </cell>
        </row>
        <row r="3411">
          <cell r="A3411">
            <v>531172</v>
          </cell>
          <cell r="B3411" t="str">
            <v>PAL</v>
          </cell>
          <cell r="C3411">
            <v>600</v>
          </cell>
          <cell r="D3411">
            <v>1</v>
          </cell>
        </row>
        <row r="3412">
          <cell r="A3412">
            <v>531173</v>
          </cell>
          <cell r="B3412" t="str">
            <v>PAL</v>
          </cell>
          <cell r="C3412">
            <v>672</v>
          </cell>
          <cell r="D3412">
            <v>1</v>
          </cell>
        </row>
        <row r="3413">
          <cell r="A3413">
            <v>531174</v>
          </cell>
          <cell r="B3413" t="str">
            <v>PAL</v>
          </cell>
          <cell r="C3413">
            <v>400</v>
          </cell>
          <cell r="D3413">
            <v>3</v>
          </cell>
        </row>
        <row r="3414">
          <cell r="A3414">
            <v>531175</v>
          </cell>
          <cell r="B3414" t="str">
            <v>PAL</v>
          </cell>
          <cell r="C3414">
            <v>750</v>
          </cell>
          <cell r="D3414">
            <v>1</v>
          </cell>
        </row>
        <row r="3415">
          <cell r="A3415">
            <v>531177</v>
          </cell>
          <cell r="B3415" t="str">
            <v>PAL</v>
          </cell>
          <cell r="C3415">
            <v>2160</v>
          </cell>
          <cell r="D3415">
            <v>1</v>
          </cell>
        </row>
        <row r="3416">
          <cell r="A3416">
            <v>531178</v>
          </cell>
          <cell r="B3416" t="str">
            <v>PAL</v>
          </cell>
          <cell r="C3416">
            <v>2160</v>
          </cell>
          <cell r="D3416">
            <v>1</v>
          </cell>
        </row>
        <row r="3417">
          <cell r="A3417">
            <v>531179</v>
          </cell>
          <cell r="B3417" t="str">
            <v>PAL</v>
          </cell>
          <cell r="C3417">
            <v>420</v>
          </cell>
          <cell r="D3417">
            <v>1</v>
          </cell>
        </row>
        <row r="3418">
          <cell r="A3418">
            <v>531195</v>
          </cell>
          <cell r="B3418" t="str">
            <v>PAL</v>
          </cell>
          <cell r="C3418">
            <v>50</v>
          </cell>
          <cell r="D3418">
            <v>1</v>
          </cell>
        </row>
        <row r="3419">
          <cell r="A3419">
            <v>531196</v>
          </cell>
          <cell r="B3419" t="str">
            <v>PAL</v>
          </cell>
          <cell r="C3419">
            <v>480</v>
          </cell>
          <cell r="D3419">
            <v>1</v>
          </cell>
        </row>
        <row r="3420">
          <cell r="A3420">
            <v>531198</v>
          </cell>
          <cell r="B3420" t="str">
            <v>PAL</v>
          </cell>
          <cell r="C3420">
            <v>480</v>
          </cell>
          <cell r="D3420">
            <v>1</v>
          </cell>
        </row>
        <row r="3421">
          <cell r="A3421">
            <v>531199</v>
          </cell>
          <cell r="B3421" t="str">
            <v>PAL</v>
          </cell>
          <cell r="C3421">
            <v>960</v>
          </cell>
          <cell r="D3421">
            <v>1</v>
          </cell>
        </row>
        <row r="3422">
          <cell r="A3422">
            <v>531210</v>
          </cell>
          <cell r="B3422" t="str">
            <v>PAL</v>
          </cell>
          <cell r="C3422">
            <v>4320</v>
          </cell>
          <cell r="D3422">
            <v>1</v>
          </cell>
        </row>
        <row r="3423">
          <cell r="A3423">
            <v>531211</v>
          </cell>
          <cell r="B3423" t="str">
            <v>PAL</v>
          </cell>
          <cell r="C3423">
            <v>480</v>
          </cell>
          <cell r="D3423">
            <v>1</v>
          </cell>
        </row>
        <row r="3424">
          <cell r="A3424">
            <v>531301</v>
          </cell>
          <cell r="B3424" t="str">
            <v>PAL</v>
          </cell>
          <cell r="C3424">
            <v>960</v>
          </cell>
          <cell r="D3424">
            <v>1</v>
          </cell>
        </row>
        <row r="3425">
          <cell r="A3425">
            <v>531302</v>
          </cell>
          <cell r="B3425" t="str">
            <v>PAL</v>
          </cell>
          <cell r="C3425">
            <v>288</v>
          </cell>
          <cell r="D3425">
            <v>1</v>
          </cell>
        </row>
        <row r="3426">
          <cell r="A3426">
            <v>531303</v>
          </cell>
          <cell r="B3426" t="str">
            <v>PAL</v>
          </cell>
          <cell r="C3426">
            <v>960</v>
          </cell>
          <cell r="D3426">
            <v>1</v>
          </cell>
        </row>
        <row r="3427">
          <cell r="A3427">
            <v>531304</v>
          </cell>
          <cell r="B3427" t="str">
            <v>PAL</v>
          </cell>
          <cell r="C3427">
            <v>80</v>
          </cell>
          <cell r="D3427">
            <v>1</v>
          </cell>
        </row>
        <row r="3428">
          <cell r="A3428">
            <v>531305</v>
          </cell>
          <cell r="B3428" t="str">
            <v>PAL</v>
          </cell>
          <cell r="C3428">
            <v>960</v>
          </cell>
          <cell r="D3428">
            <v>1</v>
          </cell>
        </row>
        <row r="3429">
          <cell r="A3429">
            <v>531306</v>
          </cell>
          <cell r="B3429" t="str">
            <v>PAL</v>
          </cell>
          <cell r="C3429">
            <v>960</v>
          </cell>
          <cell r="D3429">
            <v>1</v>
          </cell>
        </row>
        <row r="3430">
          <cell r="A3430">
            <v>531307</v>
          </cell>
          <cell r="B3430" t="str">
            <v>PAL</v>
          </cell>
          <cell r="C3430">
            <v>960</v>
          </cell>
          <cell r="D3430">
            <v>1</v>
          </cell>
        </row>
        <row r="3431">
          <cell r="A3431">
            <v>531308</v>
          </cell>
          <cell r="B3431" t="str">
            <v>PAL</v>
          </cell>
          <cell r="C3431">
            <v>960</v>
          </cell>
          <cell r="D3431">
            <v>1</v>
          </cell>
        </row>
        <row r="3432">
          <cell r="A3432">
            <v>531309</v>
          </cell>
          <cell r="B3432" t="str">
            <v>PAL</v>
          </cell>
          <cell r="C3432">
            <v>480</v>
          </cell>
          <cell r="D3432">
            <v>1</v>
          </cell>
        </row>
        <row r="3433">
          <cell r="A3433">
            <v>531310</v>
          </cell>
          <cell r="B3433" t="str">
            <v>PAL</v>
          </cell>
          <cell r="C3433">
            <v>960</v>
          </cell>
          <cell r="D3433">
            <v>1</v>
          </cell>
        </row>
        <row r="3434">
          <cell r="A3434">
            <v>531311</v>
          </cell>
          <cell r="B3434" t="str">
            <v>PAL</v>
          </cell>
          <cell r="C3434">
            <v>960</v>
          </cell>
          <cell r="D3434">
            <v>1</v>
          </cell>
        </row>
        <row r="3435">
          <cell r="A3435">
            <v>531312</v>
          </cell>
          <cell r="B3435" t="str">
            <v>PAL</v>
          </cell>
          <cell r="C3435">
            <v>960</v>
          </cell>
          <cell r="D3435">
            <v>1</v>
          </cell>
        </row>
        <row r="3436">
          <cell r="A3436">
            <v>531313</v>
          </cell>
          <cell r="B3436" t="str">
            <v>PAL</v>
          </cell>
          <cell r="C3436">
            <v>960</v>
          </cell>
          <cell r="D3436">
            <v>1</v>
          </cell>
        </row>
        <row r="3437">
          <cell r="A3437">
            <v>531314</v>
          </cell>
          <cell r="B3437" t="str">
            <v>PAL</v>
          </cell>
          <cell r="C3437">
            <v>384</v>
          </cell>
          <cell r="D3437">
            <v>1</v>
          </cell>
        </row>
        <row r="3438">
          <cell r="A3438">
            <v>531320</v>
          </cell>
          <cell r="B3438" t="str">
            <v>PAL</v>
          </cell>
          <cell r="C3438">
            <v>960</v>
          </cell>
          <cell r="D3438">
            <v>1</v>
          </cell>
        </row>
        <row r="3439">
          <cell r="A3439">
            <v>531321</v>
          </cell>
          <cell r="B3439" t="str">
            <v>PAL</v>
          </cell>
          <cell r="C3439">
            <v>960</v>
          </cell>
          <cell r="D3439">
            <v>1</v>
          </cell>
        </row>
        <row r="3440">
          <cell r="A3440">
            <v>531322</v>
          </cell>
          <cell r="B3440" t="str">
            <v>PAL</v>
          </cell>
          <cell r="C3440">
            <v>960</v>
          </cell>
          <cell r="D3440">
            <v>1</v>
          </cell>
        </row>
        <row r="3441">
          <cell r="A3441">
            <v>531323</v>
          </cell>
          <cell r="B3441" t="str">
            <v>PAL</v>
          </cell>
          <cell r="C3441">
            <v>960</v>
          </cell>
          <cell r="D3441">
            <v>1</v>
          </cell>
        </row>
        <row r="3442">
          <cell r="A3442">
            <v>531324</v>
          </cell>
          <cell r="B3442" t="str">
            <v>PAL</v>
          </cell>
          <cell r="C3442">
            <v>960</v>
          </cell>
          <cell r="D3442">
            <v>1</v>
          </cell>
        </row>
        <row r="3443">
          <cell r="A3443">
            <v>531325</v>
          </cell>
          <cell r="B3443" t="str">
            <v>PAL</v>
          </cell>
          <cell r="C3443">
            <v>960</v>
          </cell>
          <cell r="D3443">
            <v>1</v>
          </cell>
        </row>
        <row r="3444">
          <cell r="A3444">
            <v>531326</v>
          </cell>
          <cell r="B3444" t="str">
            <v>PAL</v>
          </cell>
          <cell r="C3444">
            <v>960</v>
          </cell>
          <cell r="D3444">
            <v>1</v>
          </cell>
        </row>
        <row r="3445">
          <cell r="A3445">
            <v>531327</v>
          </cell>
          <cell r="B3445" t="str">
            <v>PAL</v>
          </cell>
          <cell r="C3445">
            <v>960</v>
          </cell>
          <cell r="D3445">
            <v>1</v>
          </cell>
        </row>
        <row r="3446">
          <cell r="A3446">
            <v>531328</v>
          </cell>
          <cell r="B3446" t="str">
            <v>PAL</v>
          </cell>
          <cell r="C3446">
            <v>960</v>
          </cell>
          <cell r="D3446">
            <v>1</v>
          </cell>
        </row>
        <row r="3447">
          <cell r="A3447">
            <v>531329</v>
          </cell>
          <cell r="B3447" t="str">
            <v>PAL</v>
          </cell>
          <cell r="C3447">
            <v>960</v>
          </cell>
          <cell r="D3447">
            <v>1</v>
          </cell>
        </row>
        <row r="3448">
          <cell r="A3448">
            <v>531330</v>
          </cell>
          <cell r="B3448" t="str">
            <v>PAL</v>
          </cell>
          <cell r="C3448">
            <v>960</v>
          </cell>
          <cell r="D3448">
            <v>1</v>
          </cell>
        </row>
        <row r="3449">
          <cell r="A3449">
            <v>531331</v>
          </cell>
          <cell r="B3449" t="str">
            <v>PAL</v>
          </cell>
          <cell r="C3449">
            <v>960</v>
          </cell>
          <cell r="D3449">
            <v>1</v>
          </cell>
        </row>
        <row r="3450">
          <cell r="A3450">
            <v>531332</v>
          </cell>
          <cell r="B3450" t="str">
            <v>PAL</v>
          </cell>
          <cell r="C3450">
            <v>960</v>
          </cell>
          <cell r="D3450">
            <v>1</v>
          </cell>
        </row>
        <row r="3451">
          <cell r="A3451">
            <v>531333</v>
          </cell>
          <cell r="B3451" t="str">
            <v>PAL</v>
          </cell>
          <cell r="C3451">
            <v>960</v>
          </cell>
          <cell r="D3451">
            <v>1</v>
          </cell>
        </row>
        <row r="3452">
          <cell r="A3452">
            <v>531334</v>
          </cell>
          <cell r="B3452" t="str">
            <v>PAL</v>
          </cell>
          <cell r="C3452">
            <v>960</v>
          </cell>
          <cell r="D3452">
            <v>1</v>
          </cell>
        </row>
        <row r="3453">
          <cell r="A3453">
            <v>531335</v>
          </cell>
          <cell r="B3453" t="str">
            <v>PAL</v>
          </cell>
          <cell r="C3453">
            <v>480</v>
          </cell>
          <cell r="D3453">
            <v>1</v>
          </cell>
        </row>
        <row r="3454">
          <cell r="A3454">
            <v>531337</v>
          </cell>
          <cell r="B3454" t="str">
            <v>PAL</v>
          </cell>
          <cell r="C3454">
            <v>840</v>
          </cell>
          <cell r="D3454">
            <v>1</v>
          </cell>
        </row>
        <row r="3455">
          <cell r="A3455">
            <v>542711</v>
          </cell>
          <cell r="B3455" t="str">
            <v>PAL</v>
          </cell>
          <cell r="C3455">
            <v>600</v>
          </cell>
          <cell r="D3455">
            <v>1</v>
          </cell>
        </row>
        <row r="3456">
          <cell r="A3456">
            <v>550019</v>
          </cell>
          <cell r="B3456" t="str">
            <v>PAL</v>
          </cell>
          <cell r="C3456">
            <v>11520</v>
          </cell>
          <cell r="D3456">
            <v>1</v>
          </cell>
        </row>
        <row r="3457">
          <cell r="A3457">
            <v>550045</v>
          </cell>
          <cell r="B3457" t="str">
            <v>PAL</v>
          </cell>
          <cell r="C3457">
            <v>13824</v>
          </cell>
          <cell r="D3457">
            <v>1</v>
          </cell>
        </row>
        <row r="3458">
          <cell r="A3458">
            <v>550068</v>
          </cell>
          <cell r="B3458" t="str">
            <v>PAL</v>
          </cell>
          <cell r="C3458">
            <v>13824</v>
          </cell>
          <cell r="D3458">
            <v>1</v>
          </cell>
        </row>
        <row r="3459">
          <cell r="A3459">
            <v>550147</v>
          </cell>
          <cell r="B3459" t="str">
            <v>PAL</v>
          </cell>
          <cell r="C3459">
            <v>7680</v>
          </cell>
          <cell r="D3459">
            <v>1</v>
          </cell>
        </row>
        <row r="3460">
          <cell r="A3460">
            <v>550193</v>
          </cell>
          <cell r="B3460" t="str">
            <v>PAL</v>
          </cell>
          <cell r="C3460">
            <v>6912</v>
          </cell>
          <cell r="D3460">
            <v>1</v>
          </cell>
        </row>
        <row r="3461">
          <cell r="A3461">
            <v>550194</v>
          </cell>
          <cell r="B3461" t="str">
            <v>PAL</v>
          </cell>
          <cell r="C3461">
            <v>10368</v>
          </cell>
          <cell r="D3461">
            <v>1</v>
          </cell>
        </row>
        <row r="3462">
          <cell r="A3462">
            <v>550250</v>
          </cell>
          <cell r="B3462" t="str">
            <v>PAL</v>
          </cell>
          <cell r="C3462">
            <v>6000</v>
          </cell>
          <cell r="D3462">
            <v>1</v>
          </cell>
        </row>
        <row r="3463">
          <cell r="A3463">
            <v>550403</v>
          </cell>
          <cell r="B3463" t="str">
            <v>PAL</v>
          </cell>
          <cell r="C3463">
            <v>840</v>
          </cell>
          <cell r="D3463">
            <v>1</v>
          </cell>
        </row>
        <row r="3464">
          <cell r="A3464">
            <v>552753</v>
          </cell>
          <cell r="B3464" t="str">
            <v>PAL</v>
          </cell>
          <cell r="C3464">
            <v>672</v>
          </cell>
          <cell r="D3464">
            <v>1</v>
          </cell>
        </row>
        <row r="3465">
          <cell r="A3465">
            <v>552771</v>
          </cell>
          <cell r="B3465" t="str">
            <v>PAL</v>
          </cell>
          <cell r="C3465">
            <v>84</v>
          </cell>
          <cell r="D3465">
            <v>1</v>
          </cell>
        </row>
        <row r="3466">
          <cell r="A3466">
            <v>552793</v>
          </cell>
          <cell r="B3466" t="str">
            <v>PAL</v>
          </cell>
          <cell r="C3466">
            <v>1872</v>
          </cell>
          <cell r="D3466">
            <v>1</v>
          </cell>
        </row>
        <row r="3467">
          <cell r="A3467">
            <v>552794</v>
          </cell>
          <cell r="B3467" t="str">
            <v>PAL</v>
          </cell>
          <cell r="C3467">
            <v>1872</v>
          </cell>
          <cell r="D3467">
            <v>1</v>
          </cell>
        </row>
        <row r="3468">
          <cell r="A3468">
            <v>552795</v>
          </cell>
          <cell r="B3468" t="str">
            <v>PAL</v>
          </cell>
          <cell r="C3468">
            <v>1872</v>
          </cell>
          <cell r="D3468">
            <v>1</v>
          </cell>
        </row>
        <row r="3469">
          <cell r="A3469">
            <v>552796</v>
          </cell>
          <cell r="B3469" t="str">
            <v>PAL</v>
          </cell>
          <cell r="C3469">
            <v>1872</v>
          </cell>
          <cell r="D3469">
            <v>1</v>
          </cell>
        </row>
        <row r="3470">
          <cell r="A3470">
            <v>552846</v>
          </cell>
          <cell r="B3470" t="str">
            <v>PAL</v>
          </cell>
          <cell r="C3470">
            <v>960</v>
          </cell>
          <cell r="D3470">
            <v>1</v>
          </cell>
        </row>
        <row r="3471">
          <cell r="A3471">
            <v>552872</v>
          </cell>
          <cell r="B3471" t="str">
            <v>PAL</v>
          </cell>
          <cell r="C3471">
            <v>1872</v>
          </cell>
          <cell r="D3471">
            <v>1</v>
          </cell>
        </row>
        <row r="3472">
          <cell r="A3472">
            <v>552873</v>
          </cell>
          <cell r="B3472" t="str">
            <v>PAL</v>
          </cell>
          <cell r="C3472">
            <v>1872</v>
          </cell>
          <cell r="D3472">
            <v>1</v>
          </cell>
        </row>
        <row r="3473">
          <cell r="A3473">
            <v>552895</v>
          </cell>
          <cell r="B3473" t="str">
            <v>PAL</v>
          </cell>
          <cell r="C3473">
            <v>900</v>
          </cell>
          <cell r="D3473">
            <v>1</v>
          </cell>
        </row>
        <row r="3474">
          <cell r="A3474">
            <v>552896</v>
          </cell>
          <cell r="B3474" t="str">
            <v>PAL</v>
          </cell>
          <cell r="C3474">
            <v>900</v>
          </cell>
          <cell r="D3474">
            <v>1</v>
          </cell>
        </row>
        <row r="3475">
          <cell r="A3475">
            <v>552960</v>
          </cell>
          <cell r="B3475" t="str">
            <v>PAL</v>
          </cell>
          <cell r="C3475">
            <v>480</v>
          </cell>
          <cell r="D3475">
            <v>1</v>
          </cell>
        </row>
        <row r="3476">
          <cell r="A3476">
            <v>552962</v>
          </cell>
          <cell r="B3476" t="str">
            <v>PAL</v>
          </cell>
          <cell r="C3476">
            <v>480</v>
          </cell>
          <cell r="D3476">
            <v>1</v>
          </cell>
        </row>
        <row r="3477">
          <cell r="A3477">
            <v>552966</v>
          </cell>
          <cell r="B3477" t="str">
            <v>PAL</v>
          </cell>
          <cell r="C3477">
            <v>480</v>
          </cell>
          <cell r="D3477">
            <v>1</v>
          </cell>
        </row>
        <row r="3478">
          <cell r="A3478">
            <v>552976</v>
          </cell>
          <cell r="B3478" t="str">
            <v>PAL</v>
          </cell>
          <cell r="C3478">
            <v>570</v>
          </cell>
          <cell r="D3478">
            <v>1</v>
          </cell>
        </row>
        <row r="3479">
          <cell r="A3479">
            <v>552977</v>
          </cell>
          <cell r="B3479" t="str">
            <v>PAL</v>
          </cell>
          <cell r="C3479">
            <v>480</v>
          </cell>
          <cell r="D3479">
            <v>1</v>
          </cell>
        </row>
        <row r="3480">
          <cell r="A3480">
            <v>552978</v>
          </cell>
          <cell r="B3480" t="str">
            <v>PAL</v>
          </cell>
          <cell r="C3480">
            <v>360</v>
          </cell>
          <cell r="D3480">
            <v>1</v>
          </cell>
        </row>
        <row r="3481">
          <cell r="A3481">
            <v>553962</v>
          </cell>
          <cell r="B3481" t="str">
            <v>PAL</v>
          </cell>
          <cell r="C3481">
            <v>480</v>
          </cell>
          <cell r="D3481">
            <v>1</v>
          </cell>
        </row>
        <row r="3482">
          <cell r="A3482">
            <v>555461</v>
          </cell>
          <cell r="B3482" t="str">
            <v>PAL</v>
          </cell>
          <cell r="C3482">
            <v>840</v>
          </cell>
          <cell r="D3482">
            <v>1</v>
          </cell>
        </row>
        <row r="3483">
          <cell r="A3483">
            <v>555501</v>
          </cell>
          <cell r="B3483" t="str">
            <v>PAL</v>
          </cell>
          <cell r="C3483">
            <v>840</v>
          </cell>
          <cell r="D3483">
            <v>1</v>
          </cell>
        </row>
        <row r="3484">
          <cell r="A3484">
            <v>555530</v>
          </cell>
          <cell r="B3484" t="str">
            <v>PAL</v>
          </cell>
          <cell r="C3484">
            <v>840</v>
          </cell>
          <cell r="D3484">
            <v>1</v>
          </cell>
        </row>
        <row r="3485">
          <cell r="A3485">
            <v>555645</v>
          </cell>
          <cell r="B3485" t="str">
            <v>PAL</v>
          </cell>
          <cell r="C3485">
            <v>2160</v>
          </cell>
          <cell r="D3485">
            <v>1</v>
          </cell>
        </row>
        <row r="3486">
          <cell r="A3486">
            <v>555646</v>
          </cell>
          <cell r="B3486" t="str">
            <v>PAL</v>
          </cell>
          <cell r="C3486">
            <v>1872</v>
          </cell>
          <cell r="D3486">
            <v>1</v>
          </cell>
        </row>
        <row r="3487">
          <cell r="A3487">
            <v>556106</v>
          </cell>
          <cell r="B3487" t="str">
            <v>PAL</v>
          </cell>
          <cell r="C3487">
            <v>840</v>
          </cell>
          <cell r="D3487">
            <v>1</v>
          </cell>
        </row>
        <row r="3488">
          <cell r="A3488">
            <v>556107</v>
          </cell>
          <cell r="B3488" t="str">
            <v>PAL</v>
          </cell>
          <cell r="C3488">
            <v>840</v>
          </cell>
          <cell r="D3488">
            <v>1</v>
          </cell>
        </row>
        <row r="3489">
          <cell r="A3489">
            <v>556145</v>
          </cell>
          <cell r="B3489" t="str">
            <v>PAL</v>
          </cell>
          <cell r="C3489">
            <v>672</v>
          </cell>
          <cell r="D3489">
            <v>1</v>
          </cell>
        </row>
        <row r="3490">
          <cell r="A3490">
            <v>556146</v>
          </cell>
          <cell r="B3490" t="str">
            <v>PAL</v>
          </cell>
          <cell r="C3490">
            <v>672</v>
          </cell>
          <cell r="D3490">
            <v>1</v>
          </cell>
        </row>
        <row r="3491">
          <cell r="A3491">
            <v>556149</v>
          </cell>
          <cell r="B3491" t="str">
            <v>PAL</v>
          </cell>
          <cell r="C3491">
            <v>672</v>
          </cell>
          <cell r="D3491">
            <v>1</v>
          </cell>
        </row>
        <row r="3492">
          <cell r="A3492">
            <v>556154</v>
          </cell>
          <cell r="B3492" t="str">
            <v>PAL</v>
          </cell>
          <cell r="C3492">
            <v>720</v>
          </cell>
          <cell r="D3492">
            <v>1</v>
          </cell>
        </row>
        <row r="3493">
          <cell r="A3493">
            <v>556155</v>
          </cell>
          <cell r="B3493" t="str">
            <v>PAL</v>
          </cell>
          <cell r="C3493">
            <v>672</v>
          </cell>
          <cell r="D3493">
            <v>1</v>
          </cell>
        </row>
        <row r="3494">
          <cell r="A3494">
            <v>556169</v>
          </cell>
          <cell r="B3494" t="str">
            <v>PAL</v>
          </cell>
          <cell r="C3494">
            <v>78</v>
          </cell>
          <cell r="D3494">
            <v>1</v>
          </cell>
        </row>
        <row r="3495">
          <cell r="A3495">
            <v>556274</v>
          </cell>
          <cell r="B3495" t="str">
            <v>PAL</v>
          </cell>
          <cell r="C3495">
            <v>65</v>
          </cell>
          <cell r="D3495">
            <v>1</v>
          </cell>
        </row>
        <row r="3496">
          <cell r="A3496">
            <v>556275</v>
          </cell>
          <cell r="B3496" t="str">
            <v>PAL</v>
          </cell>
          <cell r="C3496">
            <v>56</v>
          </cell>
          <cell r="D3496">
            <v>1</v>
          </cell>
        </row>
        <row r="3497">
          <cell r="A3497">
            <v>556276</v>
          </cell>
          <cell r="B3497" t="str">
            <v>PAL</v>
          </cell>
          <cell r="C3497">
            <v>840</v>
          </cell>
          <cell r="D3497">
            <v>1</v>
          </cell>
        </row>
        <row r="3498">
          <cell r="A3498">
            <v>556277</v>
          </cell>
          <cell r="B3498" t="str">
            <v>PAL</v>
          </cell>
          <cell r="C3498">
            <v>840</v>
          </cell>
          <cell r="D3498">
            <v>1</v>
          </cell>
        </row>
        <row r="3499">
          <cell r="A3499">
            <v>556283</v>
          </cell>
          <cell r="B3499" t="str">
            <v>PAL</v>
          </cell>
          <cell r="C3499">
            <v>44</v>
          </cell>
          <cell r="D3499">
            <v>1</v>
          </cell>
        </row>
        <row r="3500">
          <cell r="A3500">
            <v>556284</v>
          </cell>
          <cell r="B3500" t="str">
            <v>PAL</v>
          </cell>
          <cell r="C3500">
            <v>660</v>
          </cell>
          <cell r="D3500">
            <v>1</v>
          </cell>
        </row>
        <row r="3501">
          <cell r="A3501">
            <v>556316</v>
          </cell>
          <cell r="B3501" t="str">
            <v>PAL</v>
          </cell>
          <cell r="C3501">
            <v>2160</v>
          </cell>
          <cell r="D3501">
            <v>1</v>
          </cell>
        </row>
        <row r="3502">
          <cell r="A3502">
            <v>556419</v>
          </cell>
          <cell r="B3502" t="str">
            <v>PAL</v>
          </cell>
          <cell r="C3502">
            <v>1872</v>
          </cell>
          <cell r="D3502">
            <v>1</v>
          </cell>
        </row>
        <row r="3503">
          <cell r="A3503">
            <v>556469</v>
          </cell>
          <cell r="B3503" t="str">
            <v>PAL</v>
          </cell>
          <cell r="C3503">
            <v>288</v>
          </cell>
          <cell r="D3503">
            <v>1</v>
          </cell>
        </row>
        <row r="3504">
          <cell r="A3504">
            <v>556470</v>
          </cell>
          <cell r="B3504" t="str">
            <v>PAL</v>
          </cell>
          <cell r="C3504">
            <v>288</v>
          </cell>
          <cell r="D3504">
            <v>1</v>
          </cell>
        </row>
        <row r="3505">
          <cell r="A3505">
            <v>556533</v>
          </cell>
          <cell r="B3505" t="str">
            <v>PAL</v>
          </cell>
          <cell r="C3505">
            <v>648</v>
          </cell>
          <cell r="D3505">
            <v>1</v>
          </cell>
        </row>
        <row r="3506">
          <cell r="A3506">
            <v>556579</v>
          </cell>
          <cell r="B3506" t="str">
            <v>PAL</v>
          </cell>
          <cell r="C3506">
            <v>210</v>
          </cell>
          <cell r="D3506">
            <v>1</v>
          </cell>
        </row>
        <row r="3507">
          <cell r="A3507">
            <v>556600</v>
          </cell>
          <cell r="B3507" t="str">
            <v>PAL</v>
          </cell>
          <cell r="C3507">
            <v>1872</v>
          </cell>
          <cell r="D3507">
            <v>1</v>
          </cell>
        </row>
        <row r="3508">
          <cell r="A3508">
            <v>556627</v>
          </cell>
          <cell r="B3508" t="str">
            <v>PAL</v>
          </cell>
          <cell r="C3508">
            <v>1600</v>
          </cell>
          <cell r="D3508">
            <v>1</v>
          </cell>
        </row>
        <row r="3509">
          <cell r="A3509">
            <v>556628</v>
          </cell>
          <cell r="B3509" t="str">
            <v>PAL</v>
          </cell>
          <cell r="C3509">
            <v>2040</v>
          </cell>
          <cell r="D3509">
            <v>1</v>
          </cell>
        </row>
        <row r="3510">
          <cell r="A3510">
            <v>556640</v>
          </cell>
          <cell r="B3510" t="str">
            <v>PAL</v>
          </cell>
          <cell r="C3510">
            <v>672</v>
          </cell>
          <cell r="D3510">
            <v>1</v>
          </cell>
        </row>
        <row r="3511">
          <cell r="A3511">
            <v>556642</v>
          </cell>
          <cell r="B3511" t="str">
            <v>PAL</v>
          </cell>
          <cell r="C3511">
            <v>672</v>
          </cell>
          <cell r="D3511">
            <v>1</v>
          </cell>
        </row>
        <row r="3512">
          <cell r="A3512">
            <v>556647</v>
          </cell>
          <cell r="B3512" t="str">
            <v>PAL</v>
          </cell>
          <cell r="C3512">
            <v>672</v>
          </cell>
          <cell r="D3512">
            <v>1</v>
          </cell>
        </row>
        <row r="3513">
          <cell r="A3513">
            <v>556665</v>
          </cell>
          <cell r="B3513" t="str">
            <v>PAL</v>
          </cell>
          <cell r="C3513">
            <v>1296</v>
          </cell>
          <cell r="D3513">
            <v>1</v>
          </cell>
        </row>
        <row r="3514">
          <cell r="A3514">
            <v>556666</v>
          </cell>
          <cell r="B3514" t="str">
            <v>PAL</v>
          </cell>
          <cell r="C3514">
            <v>1296</v>
          </cell>
          <cell r="D3514">
            <v>1</v>
          </cell>
        </row>
        <row r="3515">
          <cell r="A3515">
            <v>556691</v>
          </cell>
          <cell r="B3515" t="str">
            <v>PAL</v>
          </cell>
          <cell r="C3515">
            <v>840</v>
          </cell>
          <cell r="D3515">
            <v>1</v>
          </cell>
        </row>
        <row r="3516">
          <cell r="A3516">
            <v>556709</v>
          </cell>
          <cell r="B3516" t="str">
            <v>PAL</v>
          </cell>
          <cell r="C3516">
            <v>720</v>
          </cell>
          <cell r="D3516">
            <v>1</v>
          </cell>
        </row>
        <row r="3517">
          <cell r="A3517">
            <v>556710</v>
          </cell>
          <cell r="B3517" t="str">
            <v>PAL</v>
          </cell>
          <cell r="C3517">
            <v>1440</v>
          </cell>
          <cell r="D3517">
            <v>1</v>
          </cell>
        </row>
        <row r="3518">
          <cell r="A3518">
            <v>556721</v>
          </cell>
          <cell r="B3518" t="str">
            <v>PAL</v>
          </cell>
          <cell r="C3518">
            <v>672</v>
          </cell>
          <cell r="D3518">
            <v>1</v>
          </cell>
        </row>
        <row r="3519">
          <cell r="A3519">
            <v>556722</v>
          </cell>
          <cell r="B3519" t="str">
            <v>PAL</v>
          </cell>
          <cell r="C3519">
            <v>6</v>
          </cell>
          <cell r="D3519">
            <v>1</v>
          </cell>
        </row>
        <row r="3520">
          <cell r="A3520">
            <v>556750</v>
          </cell>
          <cell r="B3520" t="str">
            <v>PAL</v>
          </cell>
          <cell r="C3520">
            <v>1872</v>
          </cell>
          <cell r="D3520">
            <v>1</v>
          </cell>
        </row>
        <row r="3521">
          <cell r="A3521">
            <v>556765</v>
          </cell>
          <cell r="B3521" t="str">
            <v>PAL</v>
          </cell>
          <cell r="C3521">
            <v>72</v>
          </cell>
          <cell r="D3521">
            <v>1</v>
          </cell>
        </row>
        <row r="3522">
          <cell r="A3522">
            <v>556766</v>
          </cell>
          <cell r="B3522" t="str">
            <v>PAL</v>
          </cell>
          <cell r="C3522">
            <v>72</v>
          </cell>
          <cell r="D3522">
            <v>1</v>
          </cell>
        </row>
        <row r="3523">
          <cell r="A3523">
            <v>556854</v>
          </cell>
          <cell r="B3523" t="str">
            <v>PAL</v>
          </cell>
          <cell r="C3523">
            <v>78</v>
          </cell>
          <cell r="D3523">
            <v>1</v>
          </cell>
        </row>
        <row r="3524">
          <cell r="A3524">
            <v>556855</v>
          </cell>
          <cell r="B3524" t="str">
            <v>PAL</v>
          </cell>
          <cell r="C3524">
            <v>78</v>
          </cell>
          <cell r="D3524">
            <v>1</v>
          </cell>
        </row>
        <row r="3525">
          <cell r="A3525">
            <v>556856</v>
          </cell>
          <cell r="B3525" t="str">
            <v>PAL</v>
          </cell>
          <cell r="C3525">
            <v>78</v>
          </cell>
          <cell r="D3525">
            <v>1</v>
          </cell>
        </row>
        <row r="3526">
          <cell r="A3526">
            <v>556874</v>
          </cell>
          <cell r="B3526" t="str">
            <v>PAL</v>
          </cell>
          <cell r="C3526">
            <v>78</v>
          </cell>
          <cell r="D3526">
            <v>1</v>
          </cell>
        </row>
        <row r="3527">
          <cell r="A3527">
            <v>556905</v>
          </cell>
          <cell r="B3527" t="str">
            <v>PAL</v>
          </cell>
          <cell r="C3527">
            <v>672</v>
          </cell>
          <cell r="D3527">
            <v>1</v>
          </cell>
        </row>
        <row r="3528">
          <cell r="A3528">
            <v>556983</v>
          </cell>
          <cell r="B3528" t="str">
            <v>PAL</v>
          </cell>
          <cell r="C3528">
            <v>1920</v>
          </cell>
          <cell r="D3528">
            <v>1</v>
          </cell>
        </row>
        <row r="3529">
          <cell r="A3529">
            <v>557005</v>
          </cell>
          <cell r="B3529" t="str">
            <v>PAL</v>
          </cell>
          <cell r="C3529">
            <v>360</v>
          </cell>
          <cell r="D3529">
            <v>1</v>
          </cell>
        </row>
        <row r="3530">
          <cell r="A3530">
            <v>557007</v>
          </cell>
          <cell r="B3530" t="str">
            <v>PAL</v>
          </cell>
          <cell r="C3530">
            <v>360</v>
          </cell>
          <cell r="D3530">
            <v>1</v>
          </cell>
        </row>
        <row r="3531">
          <cell r="A3531">
            <v>557046</v>
          </cell>
          <cell r="B3531" t="str">
            <v>PAL</v>
          </cell>
          <cell r="C3531">
            <v>1872</v>
          </cell>
          <cell r="D3531">
            <v>1</v>
          </cell>
        </row>
        <row r="3532">
          <cell r="A3532">
            <v>557047</v>
          </cell>
          <cell r="B3532" t="str">
            <v>PAL</v>
          </cell>
          <cell r="C3532">
            <v>1872</v>
          </cell>
          <cell r="D3532">
            <v>1</v>
          </cell>
        </row>
        <row r="3533">
          <cell r="A3533">
            <v>557049</v>
          </cell>
          <cell r="B3533" t="str">
            <v>PAL</v>
          </cell>
          <cell r="C3533">
            <v>100</v>
          </cell>
          <cell r="D3533">
            <v>1</v>
          </cell>
        </row>
        <row r="3534">
          <cell r="A3534">
            <v>557050</v>
          </cell>
          <cell r="B3534" t="str">
            <v>PAL</v>
          </cell>
          <cell r="C3534">
            <v>72</v>
          </cell>
          <cell r="D3534">
            <v>1</v>
          </cell>
        </row>
        <row r="3535">
          <cell r="A3535">
            <v>557051</v>
          </cell>
          <cell r="B3535" t="str">
            <v>PAL</v>
          </cell>
          <cell r="C3535">
            <v>78</v>
          </cell>
          <cell r="D3535">
            <v>1</v>
          </cell>
        </row>
        <row r="3536">
          <cell r="A3536">
            <v>557062</v>
          </cell>
          <cell r="B3536" t="str">
            <v>PAL</v>
          </cell>
          <cell r="C3536">
            <v>66</v>
          </cell>
          <cell r="D3536">
            <v>1</v>
          </cell>
        </row>
        <row r="3537">
          <cell r="A3537">
            <v>557064</v>
          </cell>
          <cell r="B3537" t="str">
            <v>PAL</v>
          </cell>
          <cell r="C3537">
            <v>720</v>
          </cell>
          <cell r="D3537">
            <v>1</v>
          </cell>
        </row>
        <row r="3538">
          <cell r="A3538">
            <v>557086</v>
          </cell>
          <cell r="B3538" t="str">
            <v>PAL</v>
          </cell>
          <cell r="C3538">
            <v>840</v>
          </cell>
          <cell r="D3538">
            <v>1</v>
          </cell>
        </row>
        <row r="3539">
          <cell r="A3539">
            <v>557163</v>
          </cell>
          <cell r="B3539" t="str">
            <v>PAL</v>
          </cell>
          <cell r="C3539">
            <v>960</v>
          </cell>
          <cell r="D3539">
            <v>1</v>
          </cell>
        </row>
        <row r="3540">
          <cell r="A3540">
            <v>557340</v>
          </cell>
          <cell r="B3540" t="str">
            <v>PAL</v>
          </cell>
          <cell r="C3540">
            <v>6000</v>
          </cell>
          <cell r="D3540">
            <v>1</v>
          </cell>
        </row>
        <row r="3541">
          <cell r="A3541">
            <v>557478</v>
          </cell>
          <cell r="B3541" t="str">
            <v>PAL</v>
          </cell>
          <cell r="C3541">
            <v>2160</v>
          </cell>
          <cell r="D3541">
            <v>1</v>
          </cell>
        </row>
        <row r="3542">
          <cell r="A3542">
            <v>557480</v>
          </cell>
          <cell r="B3542" t="str">
            <v>PAL</v>
          </cell>
          <cell r="C3542">
            <v>1872</v>
          </cell>
          <cell r="D3542">
            <v>1</v>
          </cell>
        </row>
        <row r="3543">
          <cell r="A3543">
            <v>557482</v>
          </cell>
          <cell r="B3543" t="str">
            <v>PAL</v>
          </cell>
          <cell r="C3543">
            <v>1872</v>
          </cell>
          <cell r="D3543">
            <v>1</v>
          </cell>
        </row>
        <row r="3544">
          <cell r="A3544">
            <v>557483</v>
          </cell>
          <cell r="B3544" t="str">
            <v>PAL</v>
          </cell>
          <cell r="C3544">
            <v>1600</v>
          </cell>
          <cell r="D3544">
            <v>1</v>
          </cell>
        </row>
        <row r="3545">
          <cell r="A3545">
            <v>557485</v>
          </cell>
          <cell r="B3545" t="str">
            <v>PAL</v>
          </cell>
          <cell r="C3545">
            <v>2040</v>
          </cell>
          <cell r="D3545">
            <v>1</v>
          </cell>
        </row>
        <row r="3546">
          <cell r="A3546">
            <v>557486</v>
          </cell>
          <cell r="B3546" t="str">
            <v>PAL</v>
          </cell>
          <cell r="C3546">
            <v>840</v>
          </cell>
          <cell r="D3546">
            <v>1</v>
          </cell>
        </row>
        <row r="3547">
          <cell r="A3547">
            <v>557487</v>
          </cell>
          <cell r="B3547" t="str">
            <v>PAL</v>
          </cell>
          <cell r="C3547">
            <v>2160</v>
          </cell>
          <cell r="D3547">
            <v>1</v>
          </cell>
        </row>
        <row r="3548">
          <cell r="A3548">
            <v>557488</v>
          </cell>
          <cell r="B3548" t="str">
            <v>PAL</v>
          </cell>
          <cell r="C3548">
            <v>1872</v>
          </cell>
          <cell r="D3548">
            <v>1</v>
          </cell>
        </row>
        <row r="3549">
          <cell r="A3549">
            <v>557489</v>
          </cell>
          <cell r="B3549" t="str">
            <v>PAL</v>
          </cell>
          <cell r="C3549">
            <v>1872</v>
          </cell>
          <cell r="D3549">
            <v>1</v>
          </cell>
        </row>
        <row r="3550">
          <cell r="A3550">
            <v>557490</v>
          </cell>
          <cell r="B3550" t="str">
            <v>PAL</v>
          </cell>
          <cell r="C3550">
            <v>1600</v>
          </cell>
          <cell r="D3550">
            <v>1</v>
          </cell>
        </row>
        <row r="3551">
          <cell r="A3551">
            <v>557537</v>
          </cell>
          <cell r="B3551" t="str">
            <v>PAL</v>
          </cell>
          <cell r="C3551">
            <v>720</v>
          </cell>
          <cell r="D3551">
            <v>1</v>
          </cell>
        </row>
        <row r="3552">
          <cell r="A3552">
            <v>557538</v>
          </cell>
          <cell r="B3552" t="str">
            <v>PAL</v>
          </cell>
          <cell r="C3552">
            <v>504</v>
          </cell>
          <cell r="D3552">
            <v>1</v>
          </cell>
        </row>
        <row r="3553">
          <cell r="A3553">
            <v>557592</v>
          </cell>
          <cell r="B3553" t="str">
            <v>PAL</v>
          </cell>
          <cell r="C3553">
            <v>504</v>
          </cell>
          <cell r="D3553">
            <v>1</v>
          </cell>
        </row>
        <row r="3554">
          <cell r="A3554">
            <v>557609</v>
          </cell>
          <cell r="B3554" t="str">
            <v>PAL</v>
          </cell>
          <cell r="C3554">
            <v>1872</v>
          </cell>
          <cell r="D3554">
            <v>1</v>
          </cell>
        </row>
        <row r="3555">
          <cell r="A3555">
            <v>557616</v>
          </cell>
          <cell r="B3555" t="str">
            <v>PAL</v>
          </cell>
          <cell r="C3555">
            <v>1728</v>
          </cell>
          <cell r="D3555">
            <v>1</v>
          </cell>
        </row>
        <row r="3556">
          <cell r="A3556">
            <v>557617</v>
          </cell>
          <cell r="B3556" t="str">
            <v>PAL</v>
          </cell>
          <cell r="C3556">
            <v>1728</v>
          </cell>
          <cell r="D3556">
            <v>1</v>
          </cell>
        </row>
        <row r="3557">
          <cell r="A3557">
            <v>557792</v>
          </cell>
          <cell r="B3557" t="str">
            <v>PAL</v>
          </cell>
          <cell r="C3557">
            <v>2400</v>
          </cell>
          <cell r="D3557">
            <v>1</v>
          </cell>
        </row>
        <row r="3558">
          <cell r="A3558">
            <v>557999</v>
          </cell>
          <cell r="B3558" t="str">
            <v>PAL</v>
          </cell>
          <cell r="C3558">
            <v>480</v>
          </cell>
          <cell r="D3558">
            <v>1</v>
          </cell>
        </row>
        <row r="3559">
          <cell r="A3559">
            <v>558189</v>
          </cell>
          <cell r="B3559" t="str">
            <v>PAL</v>
          </cell>
          <cell r="C3559">
            <v>504</v>
          </cell>
          <cell r="D3559">
            <v>1</v>
          </cell>
        </row>
        <row r="3560">
          <cell r="A3560">
            <v>558192</v>
          </cell>
          <cell r="B3560" t="str">
            <v>PAL</v>
          </cell>
          <cell r="C3560">
            <v>720</v>
          </cell>
          <cell r="D3560">
            <v>1</v>
          </cell>
        </row>
        <row r="3561">
          <cell r="A3561">
            <v>558442</v>
          </cell>
          <cell r="B3561" t="str">
            <v>PAL</v>
          </cell>
          <cell r="C3561">
            <v>1584</v>
          </cell>
          <cell r="D3561">
            <v>1</v>
          </cell>
        </row>
        <row r="3562">
          <cell r="A3562">
            <v>558467</v>
          </cell>
          <cell r="B3562" t="str">
            <v>PAL</v>
          </cell>
          <cell r="C3562">
            <v>1584</v>
          </cell>
          <cell r="D3562">
            <v>1</v>
          </cell>
        </row>
        <row r="3563">
          <cell r="A3563">
            <v>558471</v>
          </cell>
          <cell r="B3563" t="str">
            <v>PAL</v>
          </cell>
          <cell r="C3563">
            <v>2160</v>
          </cell>
          <cell r="D3563">
            <v>1</v>
          </cell>
        </row>
        <row r="3564">
          <cell r="A3564">
            <v>558472</v>
          </cell>
          <cell r="B3564" t="str">
            <v>PAL</v>
          </cell>
          <cell r="C3564">
            <v>1872</v>
          </cell>
          <cell r="D3564">
            <v>1</v>
          </cell>
        </row>
        <row r="3565">
          <cell r="A3565">
            <v>558474</v>
          </cell>
          <cell r="B3565" t="str">
            <v>PAL</v>
          </cell>
          <cell r="C3565">
            <v>1872</v>
          </cell>
          <cell r="D3565">
            <v>1</v>
          </cell>
        </row>
        <row r="3566">
          <cell r="A3566">
            <v>558475</v>
          </cell>
          <cell r="B3566" t="str">
            <v>PAL</v>
          </cell>
          <cell r="C3566">
            <v>2160</v>
          </cell>
          <cell r="D3566">
            <v>1</v>
          </cell>
        </row>
        <row r="3567">
          <cell r="A3567">
            <v>558477</v>
          </cell>
          <cell r="B3567" t="str">
            <v>PAL</v>
          </cell>
          <cell r="C3567">
            <v>1008</v>
          </cell>
          <cell r="D3567">
            <v>1</v>
          </cell>
        </row>
        <row r="3568">
          <cell r="A3568">
            <v>558478</v>
          </cell>
          <cell r="B3568" t="str">
            <v>PAL</v>
          </cell>
          <cell r="C3568">
            <v>672</v>
          </cell>
          <cell r="D3568">
            <v>1</v>
          </cell>
        </row>
        <row r="3569">
          <cell r="A3569">
            <v>558485</v>
          </cell>
          <cell r="B3569" t="str">
            <v>PAL</v>
          </cell>
          <cell r="C3569">
            <v>624</v>
          </cell>
          <cell r="D3569">
            <v>1</v>
          </cell>
        </row>
        <row r="3570">
          <cell r="A3570">
            <v>558487</v>
          </cell>
          <cell r="B3570" t="str">
            <v>PAL</v>
          </cell>
          <cell r="C3570">
            <v>624</v>
          </cell>
          <cell r="D3570">
            <v>1</v>
          </cell>
        </row>
        <row r="3571">
          <cell r="A3571">
            <v>558488</v>
          </cell>
          <cell r="B3571" t="str">
            <v>PAL</v>
          </cell>
          <cell r="C3571">
            <v>690</v>
          </cell>
          <cell r="D3571">
            <v>1</v>
          </cell>
        </row>
        <row r="3572">
          <cell r="A3572">
            <v>558489</v>
          </cell>
          <cell r="B3572" t="str">
            <v>PAL</v>
          </cell>
          <cell r="C3572">
            <v>690</v>
          </cell>
          <cell r="D3572">
            <v>1</v>
          </cell>
        </row>
        <row r="3573">
          <cell r="A3573">
            <v>558490</v>
          </cell>
          <cell r="B3573" t="str">
            <v>PAL</v>
          </cell>
          <cell r="C3573">
            <v>840</v>
          </cell>
          <cell r="D3573">
            <v>1</v>
          </cell>
        </row>
        <row r="3574">
          <cell r="A3574">
            <v>558491</v>
          </cell>
          <cell r="B3574" t="str">
            <v>PAL</v>
          </cell>
          <cell r="C3574">
            <v>840</v>
          </cell>
          <cell r="D3574">
            <v>1</v>
          </cell>
        </row>
        <row r="3575">
          <cell r="A3575">
            <v>558492</v>
          </cell>
          <cell r="B3575" t="str">
            <v>PAL</v>
          </cell>
          <cell r="C3575">
            <v>690</v>
          </cell>
          <cell r="D3575">
            <v>1</v>
          </cell>
        </row>
        <row r="3576">
          <cell r="A3576">
            <v>558493</v>
          </cell>
          <cell r="B3576" t="str">
            <v>PAL</v>
          </cell>
          <cell r="C3576">
            <v>690</v>
          </cell>
          <cell r="D3576">
            <v>1</v>
          </cell>
        </row>
        <row r="3577">
          <cell r="A3577">
            <v>558494</v>
          </cell>
          <cell r="B3577" t="str">
            <v>PAL</v>
          </cell>
          <cell r="C3577">
            <v>840</v>
          </cell>
          <cell r="D3577">
            <v>1</v>
          </cell>
        </row>
        <row r="3578">
          <cell r="A3578">
            <v>558495</v>
          </cell>
          <cell r="B3578" t="str">
            <v>PAL</v>
          </cell>
          <cell r="C3578">
            <v>840</v>
          </cell>
          <cell r="D3578">
            <v>1</v>
          </cell>
        </row>
        <row r="3579">
          <cell r="A3579">
            <v>558496</v>
          </cell>
          <cell r="B3579" t="str">
            <v>PAL</v>
          </cell>
          <cell r="C3579">
            <v>8000</v>
          </cell>
          <cell r="D3579">
            <v>1</v>
          </cell>
        </row>
        <row r="3580">
          <cell r="A3580">
            <v>558497</v>
          </cell>
          <cell r="B3580" t="str">
            <v>PAL</v>
          </cell>
          <cell r="C3580">
            <v>540</v>
          </cell>
          <cell r="D3580">
            <v>1</v>
          </cell>
        </row>
        <row r="3581">
          <cell r="A3581">
            <v>558501</v>
          </cell>
          <cell r="B3581" t="str">
            <v>PAL</v>
          </cell>
          <cell r="C3581">
            <v>24000</v>
          </cell>
          <cell r="D3581">
            <v>1</v>
          </cell>
        </row>
        <row r="3582">
          <cell r="A3582">
            <v>558503</v>
          </cell>
          <cell r="B3582" t="str">
            <v>PAL</v>
          </cell>
          <cell r="C3582">
            <v>660</v>
          </cell>
          <cell r="D3582">
            <v>1</v>
          </cell>
        </row>
        <row r="3583">
          <cell r="A3583">
            <v>558504</v>
          </cell>
          <cell r="B3583" t="str">
            <v>PAL</v>
          </cell>
          <cell r="C3583">
            <v>660</v>
          </cell>
          <cell r="D3583">
            <v>1</v>
          </cell>
        </row>
        <row r="3584">
          <cell r="A3584">
            <v>558506</v>
          </cell>
          <cell r="B3584" t="str">
            <v>PAL</v>
          </cell>
          <cell r="C3584">
            <v>360</v>
          </cell>
          <cell r="D3584">
            <v>1</v>
          </cell>
        </row>
        <row r="3585">
          <cell r="A3585">
            <v>558507</v>
          </cell>
          <cell r="B3585" t="str">
            <v>PAL</v>
          </cell>
          <cell r="C3585">
            <v>780</v>
          </cell>
          <cell r="D3585">
            <v>1</v>
          </cell>
        </row>
        <row r="3586">
          <cell r="A3586">
            <v>558508</v>
          </cell>
          <cell r="B3586" t="str">
            <v>PAL</v>
          </cell>
          <cell r="C3586">
            <v>780</v>
          </cell>
          <cell r="D3586">
            <v>1</v>
          </cell>
        </row>
        <row r="3587">
          <cell r="A3587">
            <v>558509</v>
          </cell>
          <cell r="B3587" t="str">
            <v>PAL</v>
          </cell>
          <cell r="C3587">
            <v>1</v>
          </cell>
          <cell r="D3587">
            <v>1</v>
          </cell>
        </row>
        <row r="3588">
          <cell r="A3588">
            <v>558514</v>
          </cell>
          <cell r="B3588" t="str">
            <v>PAL</v>
          </cell>
          <cell r="C3588">
            <v>1428</v>
          </cell>
          <cell r="D3588">
            <v>1</v>
          </cell>
        </row>
        <row r="3589">
          <cell r="A3589">
            <v>558519</v>
          </cell>
          <cell r="B3589" t="str">
            <v>PAL</v>
          </cell>
          <cell r="C3589">
            <v>600</v>
          </cell>
          <cell r="D3589">
            <v>1</v>
          </cell>
        </row>
        <row r="3590">
          <cell r="A3590">
            <v>558520</v>
          </cell>
          <cell r="B3590" t="str">
            <v>PAL</v>
          </cell>
          <cell r="C3590">
            <v>600</v>
          </cell>
          <cell r="D3590">
            <v>1</v>
          </cell>
        </row>
        <row r="3591">
          <cell r="A3591">
            <v>558521</v>
          </cell>
          <cell r="B3591" t="str">
            <v>PAL</v>
          </cell>
          <cell r="C3591">
            <v>600</v>
          </cell>
          <cell r="D3591">
            <v>1</v>
          </cell>
        </row>
        <row r="3592">
          <cell r="A3592">
            <v>558523</v>
          </cell>
          <cell r="B3592" t="str">
            <v>PAL</v>
          </cell>
          <cell r="C3592">
            <v>600</v>
          </cell>
          <cell r="D3592">
            <v>1</v>
          </cell>
        </row>
        <row r="3593">
          <cell r="A3593">
            <v>558527</v>
          </cell>
          <cell r="B3593" t="str">
            <v>PAL</v>
          </cell>
          <cell r="C3593">
            <v>1344</v>
          </cell>
          <cell r="D3593">
            <v>1</v>
          </cell>
        </row>
        <row r="3594">
          <cell r="A3594">
            <v>558528</v>
          </cell>
          <cell r="B3594" t="str">
            <v>PAL</v>
          </cell>
          <cell r="C3594">
            <v>1344</v>
          </cell>
          <cell r="D3594">
            <v>1</v>
          </cell>
        </row>
        <row r="3595">
          <cell r="A3595">
            <v>558529</v>
          </cell>
          <cell r="B3595" t="str">
            <v>PAL</v>
          </cell>
          <cell r="C3595">
            <v>672</v>
          </cell>
          <cell r="D3595">
            <v>1</v>
          </cell>
        </row>
        <row r="3596">
          <cell r="A3596">
            <v>558530</v>
          </cell>
          <cell r="B3596" t="str">
            <v>PAL</v>
          </cell>
          <cell r="C3596">
            <v>1200</v>
          </cell>
          <cell r="D3596">
            <v>1</v>
          </cell>
        </row>
        <row r="3597">
          <cell r="A3597">
            <v>558531</v>
          </cell>
          <cell r="B3597" t="str">
            <v>PAL</v>
          </cell>
          <cell r="C3597">
            <v>1200</v>
          </cell>
          <cell r="D3597">
            <v>1</v>
          </cell>
        </row>
        <row r="3598">
          <cell r="A3598">
            <v>558532</v>
          </cell>
          <cell r="B3598" t="str">
            <v>PAL</v>
          </cell>
          <cell r="C3598">
            <v>840</v>
          </cell>
          <cell r="D3598">
            <v>1</v>
          </cell>
        </row>
        <row r="3599">
          <cell r="A3599">
            <v>558533</v>
          </cell>
          <cell r="B3599" t="str">
            <v>PAL</v>
          </cell>
          <cell r="C3599">
            <v>1320</v>
          </cell>
          <cell r="D3599">
            <v>1</v>
          </cell>
        </row>
        <row r="3600">
          <cell r="A3600">
            <v>558538</v>
          </cell>
          <cell r="B3600" t="str">
            <v>PAL</v>
          </cell>
          <cell r="C3600">
            <v>576</v>
          </cell>
          <cell r="D3600">
            <v>1</v>
          </cell>
        </row>
        <row r="3601">
          <cell r="A3601">
            <v>558539</v>
          </cell>
          <cell r="B3601" t="str">
            <v>PAL</v>
          </cell>
          <cell r="C3601">
            <v>576</v>
          </cell>
          <cell r="D3601">
            <v>1</v>
          </cell>
        </row>
        <row r="3602">
          <cell r="A3602">
            <v>558542</v>
          </cell>
          <cell r="B3602" t="str">
            <v>PAL</v>
          </cell>
          <cell r="C3602">
            <v>360</v>
          </cell>
          <cell r="D3602">
            <v>1</v>
          </cell>
        </row>
        <row r="3603">
          <cell r="A3603">
            <v>558543</v>
          </cell>
          <cell r="B3603" t="str">
            <v>PAL</v>
          </cell>
          <cell r="C3603">
            <v>1</v>
          </cell>
          <cell r="D3603">
            <v>1</v>
          </cell>
        </row>
        <row r="3604">
          <cell r="A3604">
            <v>558544</v>
          </cell>
          <cell r="B3604" t="str">
            <v>PAL</v>
          </cell>
          <cell r="C3604">
            <v>360</v>
          </cell>
          <cell r="D3604">
            <v>1</v>
          </cell>
        </row>
        <row r="3605">
          <cell r="A3605">
            <v>558545</v>
          </cell>
          <cell r="B3605" t="str">
            <v>PAL</v>
          </cell>
          <cell r="C3605">
            <v>840</v>
          </cell>
          <cell r="D3605">
            <v>1</v>
          </cell>
        </row>
        <row r="3606">
          <cell r="A3606">
            <v>558546</v>
          </cell>
          <cell r="B3606" t="str">
            <v>PAL</v>
          </cell>
          <cell r="C3606">
            <v>840</v>
          </cell>
          <cell r="D3606">
            <v>1</v>
          </cell>
        </row>
        <row r="3607">
          <cell r="A3607">
            <v>558547</v>
          </cell>
          <cell r="B3607" t="str">
            <v>PAL</v>
          </cell>
          <cell r="C3607">
            <v>10800</v>
          </cell>
          <cell r="D3607">
            <v>1</v>
          </cell>
        </row>
        <row r="3608">
          <cell r="A3608">
            <v>558548</v>
          </cell>
          <cell r="B3608" t="str">
            <v>PAL</v>
          </cell>
          <cell r="C3608">
            <v>1</v>
          </cell>
          <cell r="D3608">
            <v>1</v>
          </cell>
        </row>
        <row r="3609">
          <cell r="A3609">
            <v>558549</v>
          </cell>
          <cell r="B3609" t="str">
            <v>PAL</v>
          </cell>
          <cell r="C3609">
            <v>840</v>
          </cell>
          <cell r="D3609">
            <v>1</v>
          </cell>
        </row>
        <row r="3610">
          <cell r="A3610">
            <v>558550</v>
          </cell>
          <cell r="B3610" t="str">
            <v>PAL</v>
          </cell>
          <cell r="C3610">
            <v>1080</v>
          </cell>
          <cell r="D3610">
            <v>1</v>
          </cell>
        </row>
        <row r="3611">
          <cell r="A3611">
            <v>558551</v>
          </cell>
          <cell r="B3611" t="str">
            <v>PAL</v>
          </cell>
          <cell r="C3611">
            <v>780</v>
          </cell>
          <cell r="D3611">
            <v>1</v>
          </cell>
        </row>
        <row r="3612">
          <cell r="A3612">
            <v>558552</v>
          </cell>
          <cell r="B3612" t="str">
            <v>PAL</v>
          </cell>
          <cell r="C3612">
            <v>1</v>
          </cell>
          <cell r="D3612">
            <v>1</v>
          </cell>
        </row>
        <row r="3613">
          <cell r="A3613">
            <v>558556</v>
          </cell>
          <cell r="B3613" t="str">
            <v>PAL</v>
          </cell>
          <cell r="C3613">
            <v>660</v>
          </cell>
          <cell r="D3613">
            <v>1</v>
          </cell>
        </row>
        <row r="3614">
          <cell r="A3614">
            <v>558557</v>
          </cell>
          <cell r="B3614" t="str">
            <v>PAL</v>
          </cell>
          <cell r="C3614">
            <v>720</v>
          </cell>
          <cell r="D3614">
            <v>1</v>
          </cell>
        </row>
        <row r="3615">
          <cell r="A3615">
            <v>558631</v>
          </cell>
          <cell r="B3615" t="str">
            <v>PAL</v>
          </cell>
          <cell r="C3615">
            <v>2160</v>
          </cell>
          <cell r="D3615">
            <v>1</v>
          </cell>
        </row>
        <row r="3616">
          <cell r="A3616">
            <v>558653</v>
          </cell>
          <cell r="B3616" t="str">
            <v>PAL</v>
          </cell>
          <cell r="C3616">
            <v>600</v>
          </cell>
          <cell r="D3616">
            <v>1</v>
          </cell>
        </row>
        <row r="3617">
          <cell r="A3617">
            <v>558654</v>
          </cell>
          <cell r="B3617" t="str">
            <v>PAL</v>
          </cell>
          <cell r="C3617">
            <v>50</v>
          </cell>
          <cell r="D3617">
            <v>1</v>
          </cell>
        </row>
        <row r="3618">
          <cell r="A3618">
            <v>558655</v>
          </cell>
          <cell r="B3618" t="str">
            <v>PAL</v>
          </cell>
          <cell r="C3618">
            <v>672</v>
          </cell>
          <cell r="D3618">
            <v>1</v>
          </cell>
        </row>
        <row r="3619">
          <cell r="A3619">
            <v>558656</v>
          </cell>
          <cell r="B3619" t="str">
            <v>PAL</v>
          </cell>
          <cell r="C3619">
            <v>672</v>
          </cell>
          <cell r="D3619">
            <v>1</v>
          </cell>
        </row>
        <row r="3620">
          <cell r="A3620">
            <v>558657</v>
          </cell>
          <cell r="B3620" t="str">
            <v>PAL</v>
          </cell>
          <cell r="C3620">
            <v>720</v>
          </cell>
          <cell r="D3620">
            <v>1</v>
          </cell>
        </row>
        <row r="3621">
          <cell r="A3621">
            <v>558658</v>
          </cell>
          <cell r="B3621" t="str">
            <v>PAL</v>
          </cell>
          <cell r="C3621">
            <v>672</v>
          </cell>
          <cell r="D3621">
            <v>1</v>
          </cell>
        </row>
        <row r="3622">
          <cell r="A3622">
            <v>558659</v>
          </cell>
          <cell r="B3622" t="str">
            <v>PAL</v>
          </cell>
          <cell r="C3622">
            <v>360</v>
          </cell>
          <cell r="D3622">
            <v>1</v>
          </cell>
        </row>
        <row r="3623">
          <cell r="A3623">
            <v>558660</v>
          </cell>
          <cell r="B3623" t="str">
            <v>PAL</v>
          </cell>
          <cell r="C3623">
            <v>840</v>
          </cell>
          <cell r="D3623">
            <v>1</v>
          </cell>
        </row>
        <row r="3624">
          <cell r="A3624">
            <v>558662</v>
          </cell>
          <cell r="B3624" t="str">
            <v>PAL</v>
          </cell>
          <cell r="C3624">
            <v>3000</v>
          </cell>
          <cell r="D3624">
            <v>1</v>
          </cell>
        </row>
        <row r="3625">
          <cell r="A3625">
            <v>558663</v>
          </cell>
          <cell r="B3625" t="str">
            <v>PAL</v>
          </cell>
          <cell r="C3625">
            <v>720</v>
          </cell>
          <cell r="D3625">
            <v>1</v>
          </cell>
        </row>
        <row r="3626">
          <cell r="A3626">
            <v>558666</v>
          </cell>
          <cell r="B3626" t="str">
            <v>PAL</v>
          </cell>
          <cell r="C3626">
            <v>9600</v>
          </cell>
          <cell r="D3626">
            <v>1</v>
          </cell>
        </row>
        <row r="3627">
          <cell r="A3627">
            <v>558667</v>
          </cell>
          <cell r="B3627" t="str">
            <v>PAL</v>
          </cell>
          <cell r="C3627">
            <v>6000</v>
          </cell>
          <cell r="D3627">
            <v>1</v>
          </cell>
        </row>
        <row r="3628">
          <cell r="A3628">
            <v>558700</v>
          </cell>
          <cell r="B3628" t="str">
            <v>PAL</v>
          </cell>
          <cell r="C3628">
            <v>864</v>
          </cell>
          <cell r="D3628">
            <v>1</v>
          </cell>
        </row>
        <row r="3629">
          <cell r="A3629">
            <v>558715</v>
          </cell>
          <cell r="B3629" t="str">
            <v>PAL</v>
          </cell>
          <cell r="C3629">
            <v>816</v>
          </cell>
          <cell r="D3629">
            <v>1</v>
          </cell>
        </row>
        <row r="3630">
          <cell r="A3630">
            <v>558716</v>
          </cell>
          <cell r="B3630" t="str">
            <v>PAL</v>
          </cell>
          <cell r="C3630">
            <v>816</v>
          </cell>
          <cell r="D3630">
            <v>1</v>
          </cell>
        </row>
        <row r="3631">
          <cell r="A3631">
            <v>558717</v>
          </cell>
          <cell r="B3631" t="str">
            <v>PAL</v>
          </cell>
          <cell r="C3631">
            <v>816</v>
          </cell>
          <cell r="D3631">
            <v>1</v>
          </cell>
        </row>
        <row r="3632">
          <cell r="A3632">
            <v>558718</v>
          </cell>
          <cell r="B3632" t="str">
            <v>PAL</v>
          </cell>
          <cell r="C3632">
            <v>816</v>
          </cell>
          <cell r="D3632">
            <v>1</v>
          </cell>
        </row>
        <row r="3633">
          <cell r="A3633">
            <v>558720</v>
          </cell>
          <cell r="B3633" t="str">
            <v>PAL</v>
          </cell>
          <cell r="C3633">
            <v>2352</v>
          </cell>
          <cell r="D3633">
            <v>1</v>
          </cell>
        </row>
        <row r="3634">
          <cell r="A3634">
            <v>558723</v>
          </cell>
          <cell r="B3634" t="str">
            <v>PAL</v>
          </cell>
          <cell r="C3634">
            <v>5880</v>
          </cell>
          <cell r="D3634">
            <v>1</v>
          </cell>
        </row>
        <row r="3635">
          <cell r="A3635">
            <v>558725</v>
          </cell>
          <cell r="B3635" t="str">
            <v>PAL</v>
          </cell>
          <cell r="C3635">
            <v>5880</v>
          </cell>
          <cell r="D3635">
            <v>1</v>
          </cell>
        </row>
        <row r="3636">
          <cell r="A3636">
            <v>558728</v>
          </cell>
          <cell r="B3636" t="str">
            <v>PAL</v>
          </cell>
          <cell r="C3636">
            <v>5880</v>
          </cell>
          <cell r="D3636">
            <v>1</v>
          </cell>
        </row>
        <row r="3637">
          <cell r="A3637">
            <v>558730</v>
          </cell>
          <cell r="B3637" t="str">
            <v>PAL</v>
          </cell>
          <cell r="C3637">
            <v>5880</v>
          </cell>
          <cell r="D3637">
            <v>1</v>
          </cell>
        </row>
        <row r="3638">
          <cell r="A3638">
            <v>558731</v>
          </cell>
          <cell r="B3638" t="str">
            <v>PAL</v>
          </cell>
          <cell r="C3638">
            <v>5880</v>
          </cell>
          <cell r="D3638">
            <v>1</v>
          </cell>
        </row>
        <row r="3639">
          <cell r="A3639">
            <v>558757</v>
          </cell>
          <cell r="B3639" t="str">
            <v>PAL</v>
          </cell>
          <cell r="C3639">
            <v>840</v>
          </cell>
          <cell r="D3639">
            <v>1</v>
          </cell>
        </row>
        <row r="3640">
          <cell r="A3640">
            <v>558759</v>
          </cell>
          <cell r="B3640" t="str">
            <v>PAL</v>
          </cell>
          <cell r="C3640">
            <v>6000</v>
          </cell>
          <cell r="D3640">
            <v>1</v>
          </cell>
        </row>
        <row r="3641">
          <cell r="A3641">
            <v>558760</v>
          </cell>
          <cell r="B3641" t="str">
            <v>PAL</v>
          </cell>
          <cell r="C3641">
            <v>6000</v>
          </cell>
          <cell r="D3641">
            <v>1</v>
          </cell>
        </row>
        <row r="3642">
          <cell r="A3642">
            <v>558761</v>
          </cell>
          <cell r="B3642" t="str">
            <v>PAL</v>
          </cell>
          <cell r="C3642">
            <v>6000</v>
          </cell>
          <cell r="D3642">
            <v>1</v>
          </cell>
        </row>
        <row r="3643">
          <cell r="A3643">
            <v>558762</v>
          </cell>
          <cell r="B3643" t="str">
            <v>PAL</v>
          </cell>
          <cell r="C3643">
            <v>6000</v>
          </cell>
          <cell r="D3643">
            <v>1</v>
          </cell>
        </row>
        <row r="3644">
          <cell r="A3644">
            <v>558763</v>
          </cell>
          <cell r="B3644" t="str">
            <v>PAL</v>
          </cell>
          <cell r="C3644">
            <v>6000</v>
          </cell>
          <cell r="D3644">
            <v>1</v>
          </cell>
        </row>
        <row r="3645">
          <cell r="A3645">
            <v>558764</v>
          </cell>
          <cell r="B3645" t="str">
            <v>PAL</v>
          </cell>
          <cell r="C3645">
            <v>6000</v>
          </cell>
          <cell r="D3645">
            <v>1</v>
          </cell>
        </row>
        <row r="3646">
          <cell r="A3646">
            <v>558765</v>
          </cell>
          <cell r="B3646" t="str">
            <v>PAL</v>
          </cell>
          <cell r="C3646">
            <v>6000</v>
          </cell>
          <cell r="D3646">
            <v>1</v>
          </cell>
        </row>
        <row r="3647">
          <cell r="A3647">
            <v>558766</v>
          </cell>
          <cell r="B3647" t="str">
            <v>PAL</v>
          </cell>
          <cell r="C3647">
            <v>6000</v>
          </cell>
          <cell r="D3647">
            <v>1</v>
          </cell>
        </row>
        <row r="3648">
          <cell r="A3648">
            <v>558775</v>
          </cell>
          <cell r="B3648" t="str">
            <v>PAL</v>
          </cell>
          <cell r="C3648">
            <v>720</v>
          </cell>
          <cell r="D3648">
            <v>1</v>
          </cell>
        </row>
        <row r="3649">
          <cell r="A3649">
            <v>558776</v>
          </cell>
          <cell r="B3649" t="str">
            <v>PAL</v>
          </cell>
          <cell r="C3649">
            <v>1008</v>
          </cell>
          <cell r="D3649">
            <v>1</v>
          </cell>
        </row>
        <row r="3650">
          <cell r="A3650">
            <v>558784</v>
          </cell>
          <cell r="B3650" t="str">
            <v>PAL</v>
          </cell>
          <cell r="C3650">
            <v>1</v>
          </cell>
          <cell r="D3650">
            <v>1</v>
          </cell>
        </row>
        <row r="3651">
          <cell r="A3651">
            <v>558787</v>
          </cell>
          <cell r="B3651" t="str">
            <v>PAL</v>
          </cell>
          <cell r="C3651">
            <v>936</v>
          </cell>
          <cell r="D3651">
            <v>1</v>
          </cell>
        </row>
        <row r="3652">
          <cell r="A3652">
            <v>558794</v>
          </cell>
          <cell r="B3652" t="str">
            <v>PAL</v>
          </cell>
          <cell r="C3652">
            <v>1080</v>
          </cell>
          <cell r="D3652">
            <v>1</v>
          </cell>
        </row>
        <row r="3653">
          <cell r="A3653">
            <v>558806</v>
          </cell>
          <cell r="B3653" t="str">
            <v>PAL</v>
          </cell>
          <cell r="C3653">
            <v>840</v>
          </cell>
          <cell r="D3653">
            <v>1</v>
          </cell>
        </row>
        <row r="3654">
          <cell r="A3654">
            <v>558807</v>
          </cell>
          <cell r="B3654" t="str">
            <v>PAL</v>
          </cell>
          <cell r="C3654">
            <v>840</v>
          </cell>
          <cell r="D3654">
            <v>1</v>
          </cell>
        </row>
        <row r="3655">
          <cell r="A3655">
            <v>558808</v>
          </cell>
          <cell r="B3655" t="str">
            <v>PAL</v>
          </cell>
          <cell r="C3655">
            <v>672</v>
          </cell>
          <cell r="D3655">
            <v>1</v>
          </cell>
        </row>
        <row r="3656">
          <cell r="A3656">
            <v>559449</v>
          </cell>
          <cell r="B3656" t="str">
            <v>PAL</v>
          </cell>
          <cell r="C3656">
            <v>300</v>
          </cell>
          <cell r="D3656">
            <v>1</v>
          </cell>
        </row>
        <row r="3657">
          <cell r="A3657">
            <v>559540</v>
          </cell>
          <cell r="B3657" t="str">
            <v>PAL</v>
          </cell>
          <cell r="C3657">
            <v>300</v>
          </cell>
          <cell r="D3657">
            <v>1</v>
          </cell>
        </row>
        <row r="3658">
          <cell r="A3658">
            <v>559641</v>
          </cell>
          <cell r="B3658" t="str">
            <v>PAL</v>
          </cell>
          <cell r="C3658">
            <v>300</v>
          </cell>
          <cell r="D3658">
            <v>1</v>
          </cell>
        </row>
        <row r="3659">
          <cell r="A3659">
            <v>559742</v>
          </cell>
          <cell r="B3659" t="str">
            <v>PAL</v>
          </cell>
          <cell r="C3659">
            <v>300</v>
          </cell>
          <cell r="D3659">
            <v>1</v>
          </cell>
        </row>
        <row r="3660">
          <cell r="A3660">
            <v>559944</v>
          </cell>
          <cell r="B3660" t="str">
            <v>PAL</v>
          </cell>
          <cell r="C3660">
            <v>300</v>
          </cell>
          <cell r="D3660">
            <v>1</v>
          </cell>
        </row>
        <row r="3661">
          <cell r="A3661">
            <v>560500</v>
          </cell>
          <cell r="B3661" t="str">
            <v>PAL</v>
          </cell>
          <cell r="C3661">
            <v>840</v>
          </cell>
          <cell r="D3661">
            <v>1</v>
          </cell>
        </row>
        <row r="3662">
          <cell r="A3662">
            <v>563015</v>
          </cell>
          <cell r="B3662" t="str">
            <v>PAL</v>
          </cell>
          <cell r="C3662">
            <v>600</v>
          </cell>
          <cell r="D3662">
            <v>1</v>
          </cell>
        </row>
        <row r="3663">
          <cell r="A3663">
            <v>570403</v>
          </cell>
          <cell r="B3663" t="str">
            <v>PAL</v>
          </cell>
          <cell r="C3663">
            <v>840</v>
          </cell>
          <cell r="D3663">
            <v>1</v>
          </cell>
        </row>
        <row r="3664">
          <cell r="A3664">
            <v>584410</v>
          </cell>
          <cell r="B3664" t="str">
            <v>PAL</v>
          </cell>
          <cell r="C3664">
            <v>150</v>
          </cell>
          <cell r="D3664">
            <v>1</v>
          </cell>
        </row>
        <row r="3665">
          <cell r="A3665">
            <v>619611</v>
          </cell>
          <cell r="B3665" t="str">
            <v>PAL</v>
          </cell>
          <cell r="C3665">
            <v>672</v>
          </cell>
          <cell r="D3665">
            <v>1</v>
          </cell>
        </row>
        <row r="3666">
          <cell r="A3666">
            <v>670009</v>
          </cell>
          <cell r="B3666" t="str">
            <v>PAL</v>
          </cell>
          <cell r="C3666">
            <v>2352</v>
          </cell>
          <cell r="D3666">
            <v>1</v>
          </cell>
        </row>
        <row r="3667">
          <cell r="A3667">
            <v>670032</v>
          </cell>
          <cell r="B3667" t="str">
            <v>PAL</v>
          </cell>
          <cell r="C3667">
            <v>5760</v>
          </cell>
          <cell r="D3667">
            <v>1</v>
          </cell>
        </row>
        <row r="3668">
          <cell r="A3668">
            <v>670039</v>
          </cell>
          <cell r="B3668" t="str">
            <v>PAL</v>
          </cell>
          <cell r="C3668">
            <v>576</v>
          </cell>
          <cell r="D3668">
            <v>1</v>
          </cell>
        </row>
        <row r="3669">
          <cell r="A3669">
            <v>670040</v>
          </cell>
          <cell r="B3669" t="str">
            <v>PAL</v>
          </cell>
          <cell r="C3669">
            <v>540</v>
          </cell>
          <cell r="D3669">
            <v>1</v>
          </cell>
        </row>
        <row r="3670">
          <cell r="A3670">
            <v>670041</v>
          </cell>
          <cell r="B3670" t="str">
            <v>PAL</v>
          </cell>
          <cell r="C3670">
            <v>1320</v>
          </cell>
          <cell r="D3670">
            <v>1</v>
          </cell>
        </row>
        <row r="3671">
          <cell r="A3671">
            <v>670042</v>
          </cell>
          <cell r="B3671" t="str">
            <v>PAL</v>
          </cell>
          <cell r="C3671">
            <v>1296</v>
          </cell>
          <cell r="D3671">
            <v>1</v>
          </cell>
        </row>
        <row r="3672">
          <cell r="A3672">
            <v>670043</v>
          </cell>
          <cell r="B3672" t="str">
            <v>PAL</v>
          </cell>
          <cell r="C3672">
            <v>660</v>
          </cell>
          <cell r="D3672">
            <v>1</v>
          </cell>
        </row>
        <row r="3673">
          <cell r="A3673">
            <v>680143</v>
          </cell>
          <cell r="B3673" t="str">
            <v>PAL</v>
          </cell>
          <cell r="C3673">
            <v>8400</v>
          </cell>
          <cell r="D3673">
            <v>1</v>
          </cell>
        </row>
        <row r="3674">
          <cell r="A3674">
            <v>689467</v>
          </cell>
          <cell r="B3674" t="str">
            <v>PAL</v>
          </cell>
          <cell r="C3674">
            <v>528</v>
          </cell>
          <cell r="D3674">
            <v>1</v>
          </cell>
        </row>
        <row r="3675">
          <cell r="A3675">
            <v>772851</v>
          </cell>
          <cell r="B3675" t="str">
            <v>PAL</v>
          </cell>
          <cell r="C3675">
            <v>672</v>
          </cell>
          <cell r="D3675">
            <v>1</v>
          </cell>
        </row>
        <row r="3676">
          <cell r="A3676">
            <v>778518</v>
          </cell>
          <cell r="B3676" t="str">
            <v>PAL</v>
          </cell>
          <cell r="C3676">
            <v>672</v>
          </cell>
          <cell r="D3676">
            <v>1</v>
          </cell>
        </row>
        <row r="3677">
          <cell r="A3677">
            <v>778619</v>
          </cell>
          <cell r="B3677" t="str">
            <v>PAL</v>
          </cell>
          <cell r="C3677">
            <v>672</v>
          </cell>
          <cell r="D3677">
            <v>1</v>
          </cell>
        </row>
        <row r="3678">
          <cell r="A3678">
            <v>778710</v>
          </cell>
          <cell r="B3678" t="str">
            <v>PAL</v>
          </cell>
          <cell r="C3678">
            <v>672</v>
          </cell>
          <cell r="D3678">
            <v>1</v>
          </cell>
        </row>
        <row r="3679">
          <cell r="A3679">
            <v>778811</v>
          </cell>
          <cell r="B3679" t="str">
            <v>PAL</v>
          </cell>
          <cell r="C3679">
            <v>672</v>
          </cell>
          <cell r="D3679">
            <v>1</v>
          </cell>
        </row>
        <row r="3680">
          <cell r="A3680">
            <v>800031</v>
          </cell>
          <cell r="B3680" t="str">
            <v>PAL</v>
          </cell>
          <cell r="C3680">
            <v>1728</v>
          </cell>
          <cell r="D3680">
            <v>1</v>
          </cell>
        </row>
        <row r="3681">
          <cell r="A3681">
            <v>851415</v>
          </cell>
          <cell r="B3681" t="str">
            <v>PAL</v>
          </cell>
          <cell r="C3681">
            <v>100</v>
          </cell>
          <cell r="D3681">
            <v>1</v>
          </cell>
        </row>
        <row r="3682">
          <cell r="A3682">
            <v>851617</v>
          </cell>
          <cell r="B3682" t="str">
            <v>PAL</v>
          </cell>
          <cell r="C3682">
            <v>100</v>
          </cell>
          <cell r="D3682">
            <v>1</v>
          </cell>
        </row>
        <row r="3683">
          <cell r="A3683">
            <v>883641</v>
          </cell>
          <cell r="B3683" t="str">
            <v>PAL</v>
          </cell>
          <cell r="C3683">
            <v>5760</v>
          </cell>
          <cell r="D3683">
            <v>1</v>
          </cell>
        </row>
        <row r="3684">
          <cell r="A3684">
            <v>884512</v>
          </cell>
          <cell r="B3684" t="str">
            <v>PAL</v>
          </cell>
          <cell r="C3684">
            <v>672</v>
          </cell>
          <cell r="D3684">
            <v>1</v>
          </cell>
        </row>
        <row r="3685">
          <cell r="A3685">
            <v>900016</v>
          </cell>
          <cell r="B3685" t="str">
            <v>PAL</v>
          </cell>
          <cell r="C3685">
            <v>750</v>
          </cell>
          <cell r="D3685">
            <v>1</v>
          </cell>
        </row>
        <row r="3686">
          <cell r="A3686">
            <v>900022</v>
          </cell>
          <cell r="B3686" t="str">
            <v>PAL</v>
          </cell>
          <cell r="C3686">
            <v>600</v>
          </cell>
          <cell r="D3686">
            <v>1</v>
          </cell>
        </row>
        <row r="3687">
          <cell r="A3687">
            <v>900023</v>
          </cell>
          <cell r="B3687" t="str">
            <v>PAL</v>
          </cell>
          <cell r="C3687">
            <v>750</v>
          </cell>
          <cell r="D3687">
            <v>1</v>
          </cell>
        </row>
        <row r="3688">
          <cell r="A3688">
            <v>900025</v>
          </cell>
          <cell r="B3688" t="str">
            <v>PAL</v>
          </cell>
          <cell r="C3688">
            <v>750</v>
          </cell>
          <cell r="D3688">
            <v>1</v>
          </cell>
        </row>
        <row r="3689">
          <cell r="A3689">
            <v>900030</v>
          </cell>
          <cell r="B3689" t="str">
            <v>PAL</v>
          </cell>
          <cell r="C3689">
            <v>570</v>
          </cell>
          <cell r="D3689">
            <v>1</v>
          </cell>
        </row>
        <row r="3690">
          <cell r="A3690">
            <v>900032</v>
          </cell>
          <cell r="B3690" t="str">
            <v>PAL</v>
          </cell>
          <cell r="C3690">
            <v>570</v>
          </cell>
          <cell r="D3690">
            <v>1</v>
          </cell>
        </row>
        <row r="3691">
          <cell r="A3691">
            <v>900033</v>
          </cell>
          <cell r="B3691" t="str">
            <v>PAL</v>
          </cell>
          <cell r="C3691">
            <v>570</v>
          </cell>
          <cell r="D3691">
            <v>1</v>
          </cell>
        </row>
        <row r="3692">
          <cell r="A3692">
            <v>900039</v>
          </cell>
          <cell r="B3692" t="str">
            <v>PAL</v>
          </cell>
          <cell r="C3692">
            <v>528</v>
          </cell>
          <cell r="D3692">
            <v>1</v>
          </cell>
        </row>
        <row r="3693">
          <cell r="A3693">
            <v>900040</v>
          </cell>
          <cell r="B3693" t="str">
            <v>PAL</v>
          </cell>
          <cell r="C3693">
            <v>528</v>
          </cell>
          <cell r="D3693">
            <v>1</v>
          </cell>
        </row>
        <row r="3694">
          <cell r="A3694">
            <v>900041</v>
          </cell>
          <cell r="B3694" t="str">
            <v>PAL</v>
          </cell>
          <cell r="C3694">
            <v>528</v>
          </cell>
          <cell r="D3694">
            <v>1</v>
          </cell>
        </row>
        <row r="3695">
          <cell r="A3695">
            <v>900043</v>
          </cell>
          <cell r="B3695" t="str">
            <v>PAL</v>
          </cell>
          <cell r="C3695">
            <v>528</v>
          </cell>
          <cell r="D3695">
            <v>1</v>
          </cell>
        </row>
        <row r="3696">
          <cell r="A3696">
            <v>910817</v>
          </cell>
          <cell r="B3696" t="str">
            <v>PAL</v>
          </cell>
          <cell r="C3696">
            <v>600</v>
          </cell>
          <cell r="D3696">
            <v>1</v>
          </cell>
        </row>
        <row r="3697">
          <cell r="A3697">
            <v>911810</v>
          </cell>
          <cell r="B3697" t="str">
            <v>PAL</v>
          </cell>
          <cell r="C3697">
            <v>600</v>
          </cell>
          <cell r="D3697">
            <v>1</v>
          </cell>
        </row>
        <row r="3698">
          <cell r="A3698">
            <v>911911</v>
          </cell>
          <cell r="B3698" t="str">
            <v>PAL</v>
          </cell>
          <cell r="C3698">
            <v>600</v>
          </cell>
          <cell r="D3698">
            <v>1</v>
          </cell>
        </row>
        <row r="3699">
          <cell r="A3699">
            <v>912015</v>
          </cell>
          <cell r="B3699" t="str">
            <v>PAL</v>
          </cell>
          <cell r="C3699">
            <v>600</v>
          </cell>
          <cell r="D3699">
            <v>1</v>
          </cell>
        </row>
        <row r="3700">
          <cell r="A3700">
            <v>955313</v>
          </cell>
          <cell r="B3700" t="str">
            <v>PAL</v>
          </cell>
          <cell r="C3700">
            <v>672</v>
          </cell>
          <cell r="D3700">
            <v>1</v>
          </cell>
        </row>
        <row r="3701">
          <cell r="A3701">
            <v>956758</v>
          </cell>
          <cell r="B3701" t="str">
            <v>PAL</v>
          </cell>
          <cell r="C3701">
            <v>300</v>
          </cell>
          <cell r="D3701">
            <v>1</v>
          </cell>
        </row>
        <row r="3702">
          <cell r="A3702">
            <v>970811</v>
          </cell>
          <cell r="B3702" t="str">
            <v>PAL</v>
          </cell>
          <cell r="C3702">
            <v>672</v>
          </cell>
          <cell r="D3702">
            <v>1</v>
          </cell>
        </row>
        <row r="3703">
          <cell r="A3703">
            <v>998914</v>
          </cell>
          <cell r="B3703" t="str">
            <v>PAL</v>
          </cell>
          <cell r="C3703">
            <v>600</v>
          </cell>
          <cell r="D3703">
            <v>1</v>
          </cell>
        </row>
      </sheetData>
      <sheetData sheetId="2" refreshError="1"/>
      <sheetData sheetId="3" refreshError="1"/>
      <sheetData sheetId="4" refreshError="1"/>
      <sheetData sheetId="5"/>
      <sheetData sheetId="6"/>
      <sheetData sheetId="7"/>
      <sheetData sheetId="8" refreshError="1"/>
    </sheetDataSet>
  </externalBook>
</externalLink>
</file>

<file path=xl/externalLinks/externalLink36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INDEX"/>
      <sheetName val="VALIDATION"/>
      <sheetName val="P&amp;L"/>
      <sheetName val="VOLUME"/>
      <sheetName val="VARIABLE COSTS"/>
      <sheetName val="A&amp;P"/>
      <sheetName val="OVERHEADS"/>
      <sheetName val="MEMO ACCOUNTS"/>
      <sheetName val="BALANCE SHEET"/>
      <sheetName val="CASH FLOW"/>
      <sheetName val="GUINNESS INTG COSTS"/>
      <sheetName val="SEAGRAM INTG COSTS"/>
      <sheetName val="PROCUREMENT SAVINGS"/>
      <sheetName val="OVERHEADS 2"/>
      <sheetName val="DO12 ACT COST BASE PROG"/>
      <sheetName val="EXTRACT TO OLAP"/>
      <sheetName val="Sheet2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</sheetDataSet>
  </externalBook>
</externalLink>
</file>

<file path=xl/externalLinks/externalLink37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Delete"/>
      <sheetName val="Version &amp; Notes"/>
      <sheetName val="Basic Info"/>
      <sheetName val="Inputs"/>
      <sheetName val="inputsGBP"/>
      <sheetName val="SKU Costs F06"/>
      <sheetName val="SKU Costs F06 values"/>
      <sheetName val="runc contract"/>
      <sheetName val="report"/>
      <sheetName val="CARM"/>
      <sheetName val=" Notes"/>
      <sheetName val="Pivo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</sheetDataSet>
  </externalBook>
</externalLink>
</file>

<file path=xl/externalLinks/externalLink38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Fw FY F07 Tracker draft 090707"/>
      <sheetName val="Pivot"/>
      <sheetName val="#REF"/>
      <sheetName val="pplay load"/>
      <sheetName val="Sheet3"/>
      <sheetName val="Adaytum-Data"/>
      <sheetName val="Target SOM"/>
      <sheetName val="Actuals SOM"/>
      <sheetName val="CashFlow"/>
      <sheetName val="BcoDados"/>
      <sheetName val="0-100"/>
      <sheetName val="Cover"/>
      <sheetName val="1998 Cases"/>
      <sheetName val="Budget"/>
      <sheetName val="DATE"/>
      <sheetName val="MATs"/>
      <sheetName val="1997 Cases"/>
      <sheetName val="Shipments Rec'd"/>
      <sheetName val="Stock In Trans"/>
      <sheetName val="Stock Balance"/>
      <sheetName val="1999 Cases"/>
      <sheetName val="icos0502"/>
      <sheetName val="Liquidacion Julio 2002"/>
      <sheetName val="Rangos"/>
      <sheetName val="Price and Volume"/>
      <sheetName val="Datos"/>
      <sheetName val="tabla fcst unid"/>
      <sheetName val="Vtas2000"/>
      <sheetName val="TABLA"/>
      <sheetName val="Valor Actual 2002"/>
      <sheetName val="Tablas"/>
      <sheetName val="Caixas"/>
      <sheetName val="Last Year"/>
      <sheetName val="Control"/>
      <sheetName val="Targets"/>
      <sheetName val="Name Match"/>
      <sheetName val="p2Teamup"/>
      <sheetName val="month look up"/>
      <sheetName val="p2Overheads"/>
      <sheetName val="Data"/>
      <sheetName val="P&amp;L Det"/>
      <sheetName val="Volumes"/>
      <sheetName val="Menu"/>
      <sheetName val="5. Employee List"/>
      <sheetName val="Markets"/>
      <sheetName val="D"/>
      <sheetName val="Sheet1"/>
      <sheetName val="Overview"/>
      <sheetName val="2011.12"/>
      <sheetName val="2010.12"/>
      <sheetName val="2009.12"/>
      <sheetName val="2008.12"/>
      <sheetName val="2007.12"/>
      <sheetName val="Sheet2"/>
      <sheetName val="Fw_FY_F07_Tracker_draft_090707"/>
      <sheetName val="pplay_load"/>
      <sheetName val="Target_SOM"/>
      <sheetName val="Actuals_SOM"/>
      <sheetName val="1998_Cases"/>
      <sheetName val="1997_Cases"/>
      <sheetName val="Shipments_Rec'd"/>
      <sheetName val="Stock_In_Trans"/>
      <sheetName val="Stock_Balance"/>
      <sheetName val="1999_Cases"/>
      <sheetName val="Liquidacion_Julio_2002"/>
      <sheetName val="Price_and_Volume"/>
      <sheetName val="tabla_fcst_unid"/>
      <sheetName val="Valor_Actual_2002"/>
      <sheetName val="Last_Year"/>
      <sheetName val="Name_Match"/>
      <sheetName val="month_look_up"/>
      <sheetName val="P&amp;L_Det"/>
      <sheetName val="UNIDADES"/>
      <sheetName val="InflationRates"/>
      <sheetName val="PROD°"/>
      <sheetName val="PROYECTADO DE COSTOS TDJ 100%"/>
      <sheetName val="수불"/>
      <sheetName val="SUPERMONT P"/>
      <sheetName val="FES PM"/>
      <sheetName val="FES GM"/>
      <sheetName val="GH GM"/>
      <sheetName val="SATZ GM"/>
      <sheetName val="MALTA"/>
      <sheetName val="SPARK"/>
      <sheetName val="SUPERMONT"/>
      <sheetName val="포장비"/>
      <sheetName val="CLAIM"/>
      <sheetName val="Fw_FY_F07_Tracker_draft_0907071"/>
      <sheetName val="pplay_load1"/>
      <sheetName val="Target_SOM1"/>
      <sheetName val="Actuals_SOM1"/>
      <sheetName val="1998_Cases1"/>
      <sheetName val="1997_Cases1"/>
      <sheetName val="Shipments_Rec'd1"/>
      <sheetName val="Stock_In_Trans1"/>
      <sheetName val="Stock_Balance1"/>
      <sheetName val="1999_Cases1"/>
      <sheetName val="Liquidacion_Julio_20021"/>
      <sheetName val="Price_and_Volume1"/>
      <sheetName val="tabla_fcst_unid1"/>
      <sheetName val="Valor_Actual_20021"/>
      <sheetName val="Last_Year1"/>
      <sheetName val="Name_Match1"/>
      <sheetName val="month_look_up1"/>
      <sheetName val="P&amp;L_Det1"/>
      <sheetName val="2011_12"/>
      <sheetName val="2010_12"/>
      <sheetName val="2009_12"/>
      <sheetName val="2008_12"/>
      <sheetName val="2007_12"/>
      <sheetName val="5__Employee_List"/>
      <sheetName val="PROYECTADO_DE_COSTOS_TDJ_100%"/>
      <sheetName val="SUPERMONT_P"/>
      <sheetName val="FES_PM"/>
      <sheetName val="FES_GM"/>
      <sheetName val="GH_GM"/>
      <sheetName val="SATZ_GM"/>
      <sheetName val="08"/>
      <sheetName val="CMLE"/>
      <sheetName val="Actuals"/>
      <sheetName val="December Flash"/>
      <sheetName val="ActualsYTD"/>
      <sheetName val="1954"/>
      <sheetName val="ISC"/>
      <sheetName val="Markets-RPU"/>
      <sheetName val="Precios"/>
      <sheetName val="S&amp;U pg30 (CT)"/>
      <sheetName val="Africa Summary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 refreshError="1"/>
      <sheetData sheetId="73" refreshError="1"/>
      <sheetData sheetId="74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/>
      <sheetData sheetId="88"/>
      <sheetData sheetId="89"/>
      <sheetData sheetId="90"/>
      <sheetData sheetId="91"/>
      <sheetData sheetId="92"/>
      <sheetData sheetId="93"/>
      <sheetData sheetId="94"/>
      <sheetData sheetId="95"/>
      <sheetData sheetId="96"/>
      <sheetData sheetId="97"/>
      <sheetData sheetId="98"/>
      <sheetData sheetId="99"/>
      <sheetData sheetId="100"/>
      <sheetData sheetId="101"/>
      <sheetData sheetId="102"/>
      <sheetData sheetId="103"/>
      <sheetData sheetId="104"/>
      <sheetData sheetId="105"/>
      <sheetData sheetId="106"/>
      <sheetData sheetId="107"/>
      <sheetData sheetId="108"/>
      <sheetData sheetId="109"/>
      <sheetData sheetId="110"/>
      <sheetData sheetId="111"/>
      <sheetData sheetId="112"/>
      <sheetData sheetId="113"/>
      <sheetData sheetId="114"/>
      <sheetData sheetId="115"/>
      <sheetData sheetId="116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</sheetDataSet>
  </externalBook>
</externalLink>
</file>

<file path=xl/externalLinks/externalLink39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ROI Cap Ex"/>
      <sheetName val="PO's"/>
      <sheetName val="Range"/>
    </sheetNames>
    <sheetDataSet>
      <sheetData sheetId="0" refreshError="1"/>
      <sheetData sheetId="1" refreshError="1"/>
      <sheetData sheetId="2">
        <row r="4">
          <cell r="D4" t="str">
            <v xml:space="preserve">Guinness Centrepiece F08 </v>
          </cell>
        </row>
        <row r="5">
          <cell r="D5" t="str">
            <v>Carslberg Livery roll-out F08</v>
          </cell>
        </row>
        <row r="6">
          <cell r="D6" t="str">
            <v>Budweiser Project Joystick</v>
          </cell>
        </row>
        <row r="7">
          <cell r="D7" t="str">
            <v>Project Satellite F08</v>
          </cell>
        </row>
        <row r="8">
          <cell r="D8" t="str">
            <v>Bud Light Visability F08</v>
          </cell>
        </row>
        <row r="9">
          <cell r="D9" t="str">
            <v xml:space="preserve">Smirnoff Perfect Pour F08 </v>
          </cell>
        </row>
        <row r="10">
          <cell r="D10" t="str">
            <v>Guinness Project Beacon F08</v>
          </cell>
        </row>
        <row r="11">
          <cell r="D11" t="str">
            <v xml:space="preserve">Generic Dispense Equipment F08 </v>
          </cell>
        </row>
        <row r="12">
          <cell r="D12" t="str">
            <v xml:space="preserve">Diageo Owned Cooling Equipment F08 </v>
          </cell>
        </row>
        <row r="13">
          <cell r="D13" t="str">
            <v>THT Fridges Initative F08</v>
          </cell>
        </row>
        <row r="14">
          <cell r="D14" t="str">
            <v>THT Fridges Ongoing F08</v>
          </cell>
        </row>
      </sheetData>
    </sheetDataSet>
  </externalBook>
</externalLink>
</file>

<file path=xl/externalLinks/externalLink40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Datasheet"/>
      <sheetName val="P&amp;L SUMMARY"/>
      <sheetName val="COVER"/>
      <sheetName val="Half Year Summary"/>
      <sheetName val="Full Year Summary"/>
      <sheetName val="Half Year Consolidation Soft"/>
      <sheetName val="Half Year Consolidation Hard"/>
      <sheetName val="Full Year Consolidation Hard"/>
      <sheetName val="Full Year Consolidation Soft"/>
      <sheetName val="ROI On Trade"/>
      <sheetName val="ROI THT"/>
      <sheetName val="NI"/>
      <sheetName val="UB"/>
      <sheetName val="A&amp;P"/>
      <sheetName val="Overheads"/>
      <sheetName val="Innovation"/>
      <sheetName val="brands"/>
      <sheetName val="RECONCILIATION AOP-BUDGET"/>
      <sheetName val="P&amp;L_SUMMARY8"/>
      <sheetName val="Half_Year_Summary8"/>
      <sheetName val="Full_Year_Summary8"/>
      <sheetName val="Half_Year_Consolidation_Soft8"/>
      <sheetName val="Half_Year_Consolidation_Hard8"/>
      <sheetName val="Full_Year_Consolidation_Hard8"/>
      <sheetName val="Full_Year_Consolidation_Soft8"/>
      <sheetName val="ROI_On_Trade8"/>
      <sheetName val="ROI_THT8"/>
      <sheetName val="RECONCILIATION_AOP-BUDGET8"/>
      <sheetName val="P&amp;L_SUMMARY"/>
      <sheetName val="Half_Year_Summary"/>
      <sheetName val="Full_Year_Summary"/>
      <sheetName val="Half_Year_Consolidation_Soft"/>
      <sheetName val="Half_Year_Consolidation_Hard"/>
      <sheetName val="Full_Year_Consolidation_Hard"/>
      <sheetName val="Full_Year_Consolidation_Soft"/>
      <sheetName val="ROI_On_Trade"/>
      <sheetName val="ROI_THT"/>
      <sheetName val="RECONCILIATION_AOP-BUDGET"/>
      <sheetName val="P&amp;L_SUMMARY2"/>
      <sheetName val="Half_Year_Summary2"/>
      <sheetName val="Full_Year_Summary2"/>
      <sheetName val="Half_Year_Consolidation_Soft2"/>
      <sheetName val="Half_Year_Consolidation_Hard2"/>
      <sheetName val="Full_Year_Consolidation_Hard2"/>
      <sheetName val="Full_Year_Consolidation_Soft2"/>
      <sheetName val="ROI_On_Trade2"/>
      <sheetName val="ROI_THT2"/>
      <sheetName val="RECONCILIATION_AOP-BUDGET2"/>
      <sheetName val="P&amp;L_SUMMARY1"/>
      <sheetName val="Half_Year_Summary1"/>
      <sheetName val="Full_Year_Summary1"/>
      <sheetName val="Half_Year_Consolidation_Soft1"/>
      <sheetName val="Half_Year_Consolidation_Hard1"/>
      <sheetName val="Full_Year_Consolidation_Hard1"/>
      <sheetName val="Full_Year_Consolidation_Soft1"/>
      <sheetName val="ROI_On_Trade1"/>
      <sheetName val="ROI_THT1"/>
      <sheetName val="RECONCILIATION_AOP-BUDGET1"/>
      <sheetName val="P&amp;L_SUMMARY3"/>
      <sheetName val="Half_Year_Summary3"/>
      <sheetName val="Full_Year_Summary3"/>
      <sheetName val="Half_Year_Consolidation_Soft3"/>
      <sheetName val="Half_Year_Consolidation_Hard3"/>
      <sheetName val="Full_Year_Consolidation_Hard3"/>
      <sheetName val="Full_Year_Consolidation_Soft3"/>
      <sheetName val="ROI_On_Trade3"/>
      <sheetName val="ROI_THT3"/>
      <sheetName val="RECONCILIATION_AOP-BUDGET3"/>
      <sheetName val="P&amp;L_SUMMARY4"/>
      <sheetName val="Half_Year_Summary4"/>
      <sheetName val="Full_Year_Summary4"/>
      <sheetName val="Half_Year_Consolidation_Soft4"/>
      <sheetName val="Half_Year_Consolidation_Hard4"/>
      <sheetName val="Full_Year_Consolidation_Hard4"/>
      <sheetName val="Full_Year_Consolidation_Soft4"/>
      <sheetName val="ROI_On_Trade4"/>
      <sheetName val="ROI_THT4"/>
      <sheetName val="RECONCILIATION_AOP-BUDGET4"/>
      <sheetName val="P&amp;L_SUMMARY5"/>
      <sheetName val="Half_Year_Summary5"/>
      <sheetName val="Full_Year_Summary5"/>
      <sheetName val="Half_Year_Consolidation_Soft5"/>
      <sheetName val="Half_Year_Consolidation_Hard5"/>
      <sheetName val="Full_Year_Consolidation_Hard5"/>
      <sheetName val="Full_Year_Consolidation_Soft5"/>
      <sheetName val="ROI_On_Trade5"/>
      <sheetName val="ROI_THT5"/>
      <sheetName val="RECONCILIATION_AOP-BUDGET5"/>
      <sheetName val="P&amp;L_SUMMARY7"/>
      <sheetName val="Half_Year_Summary7"/>
      <sheetName val="Full_Year_Summary7"/>
      <sheetName val="Half_Year_Consolidation_Soft7"/>
      <sheetName val="Half_Year_Consolidation_Hard7"/>
      <sheetName val="Full_Year_Consolidation_Hard7"/>
      <sheetName val="Full_Year_Consolidation_Soft7"/>
      <sheetName val="ROI_On_Trade7"/>
      <sheetName val="ROI_THT7"/>
      <sheetName val="RECONCILIATION_AOP-BUDGET7"/>
      <sheetName val="P&amp;L_SUMMARY6"/>
      <sheetName val="Half_Year_Summary6"/>
      <sheetName val="Full_Year_Summary6"/>
      <sheetName val="Half_Year_Consolidation_Soft6"/>
      <sheetName val="Half_Year_Consolidation_Hard6"/>
      <sheetName val="Full_Year_Consolidation_Hard6"/>
      <sheetName val="Full_Year_Consolidation_Soft6"/>
      <sheetName val="ROI_On_Trade6"/>
      <sheetName val="ROI_THT6"/>
      <sheetName val="RECONCILIATION_AOP-BUDGET6"/>
      <sheetName val="P&amp;L_SUMMARY9"/>
      <sheetName val="Half_Year_Summary9"/>
      <sheetName val="Full_Year_Summary9"/>
      <sheetName val="Half_Year_Consolidation_Soft9"/>
      <sheetName val="Half_Year_Consolidation_Hard9"/>
      <sheetName val="Full_Year_Consolidation_Hard9"/>
      <sheetName val="Full_Year_Consolidation_Soft9"/>
      <sheetName val="ROI_On_Trade9"/>
      <sheetName val="ROI_THT9"/>
      <sheetName val="RECONCILIATION_AOP-BUDGET9"/>
      <sheetName val="P&amp;L_SUMMARY10"/>
      <sheetName val="Half_Year_Summary10"/>
      <sheetName val="Full_Year_Summary10"/>
      <sheetName val="Half_Year_Consolidation_Soft10"/>
      <sheetName val="Half_Year_Consolidation_Hard10"/>
      <sheetName val="Full_Year_Consolidation_Hard10"/>
      <sheetName val="Full_Year_Consolidation_Soft10"/>
      <sheetName val="ROI_On_Trade10"/>
      <sheetName val="ROI_THT10"/>
      <sheetName val="RECONCILIATION_AOP-BUDGET10"/>
      <sheetName val="P&amp;L_SUMMARY13"/>
      <sheetName val="Half_Year_Summary13"/>
      <sheetName val="Full_Year_Summary13"/>
      <sheetName val="Half_Year_Consolidation_Soft13"/>
      <sheetName val="Half_Year_Consolidation_Hard13"/>
      <sheetName val="Full_Year_Consolidation_Hard13"/>
      <sheetName val="Full_Year_Consolidation_Soft13"/>
      <sheetName val="ROI_On_Trade13"/>
      <sheetName val="ROI_THT13"/>
      <sheetName val="RECONCILIATION_AOP-BUDGET13"/>
      <sheetName val="P&amp;L_SUMMARY11"/>
      <sheetName val="Half_Year_Summary11"/>
      <sheetName val="Full_Year_Summary11"/>
      <sheetName val="Half_Year_Consolidation_Soft11"/>
      <sheetName val="Half_Year_Consolidation_Hard11"/>
      <sheetName val="Full_Year_Consolidation_Hard11"/>
      <sheetName val="Full_Year_Consolidation_Soft11"/>
      <sheetName val="ROI_On_Trade11"/>
      <sheetName val="ROI_THT11"/>
      <sheetName val="RECONCILIATION_AOP-BUDGET11"/>
      <sheetName val="P&amp;L_SUMMARY12"/>
      <sheetName val="Half_Year_Summary12"/>
      <sheetName val="Full_Year_Summary12"/>
      <sheetName val="Half_Year_Consolidation_Soft12"/>
      <sheetName val="Half_Year_Consolidation_Hard12"/>
      <sheetName val="Full_Year_Consolidation_Hard12"/>
      <sheetName val="Full_Year_Consolidation_Soft12"/>
      <sheetName val="ROI_On_Trade12"/>
      <sheetName val="ROI_THT12"/>
      <sheetName val="RECONCILIATION_AOP-BUDGET12"/>
      <sheetName val="P&amp;L_SUMMARY15"/>
      <sheetName val="Half_Year_Summary15"/>
      <sheetName val="Full_Year_Summary15"/>
      <sheetName val="Half_Year_Consolidation_Soft15"/>
      <sheetName val="Half_Year_Consolidation_Hard15"/>
      <sheetName val="Full_Year_Consolidation_Hard15"/>
      <sheetName val="Full_Year_Consolidation_Soft15"/>
      <sheetName val="ROI_On_Trade15"/>
      <sheetName val="ROI_THT15"/>
      <sheetName val="RECONCILIATION_AOP-BUDGET15"/>
      <sheetName val="P&amp;L_SUMMARY14"/>
      <sheetName val="Half_Year_Summary14"/>
      <sheetName val="Full_Year_Summary14"/>
      <sheetName val="Half_Year_Consolidation_Soft14"/>
      <sheetName val="Half_Year_Consolidation_Hard14"/>
      <sheetName val="Full_Year_Consolidation_Hard14"/>
      <sheetName val="Full_Year_Consolidation_Soft14"/>
      <sheetName val="ROI_On_Trade14"/>
      <sheetName val="ROI_THT14"/>
      <sheetName val="RECONCILIATION_AOP-BUDGET14"/>
      <sheetName val="P&amp;L_SUMMARY16"/>
      <sheetName val="Half_Year_Summary16"/>
      <sheetName val="Full_Year_Summary16"/>
      <sheetName val="Half_Year_Consolidation_Soft16"/>
      <sheetName val="Half_Year_Consolidation_Hard16"/>
      <sheetName val="Full_Year_Consolidation_Hard16"/>
      <sheetName val="Full_Year_Consolidation_Soft16"/>
      <sheetName val="ROI_On_Trade16"/>
      <sheetName val="ROI_THT16"/>
      <sheetName val="RECONCILIATION_AOP-BUDGET16"/>
      <sheetName val="P&amp;L_SUMMARY17"/>
      <sheetName val="Half_Year_Summary17"/>
      <sheetName val="Full_Year_Summary17"/>
      <sheetName val="Half_Year_Consolidation_Soft17"/>
      <sheetName val="Half_Year_Consolidation_Hard17"/>
      <sheetName val="Full_Year_Consolidation_Hard17"/>
      <sheetName val="Full_Year_Consolidation_Soft17"/>
      <sheetName val="ROI_On_Trade17"/>
      <sheetName val="ROI_THT17"/>
      <sheetName val="RECONCILIATION_AOP-BUDGET17"/>
      <sheetName val="P&amp;L_SUMMARY18"/>
      <sheetName val="Half_Year_Summary18"/>
      <sheetName val="Full_Year_Summary18"/>
      <sheetName val="Half_Year_Consolidation_Soft18"/>
      <sheetName val="Half_Year_Consolidation_Hard18"/>
      <sheetName val="Full_Year_Consolidation_Hard18"/>
      <sheetName val="Full_Year_Consolidation_Soft18"/>
      <sheetName val="ROI_On_Trade18"/>
      <sheetName val="ROI_THT18"/>
      <sheetName val="RECONCILIATION_AOP-BUDGET18"/>
      <sheetName val="Anchor Surcharge Current Mkt"/>
      <sheetName val="USAGE_FY03"/>
      <sheetName val="Map"/>
      <sheetName val="Actuals SOM"/>
      <sheetName val="Target SOM"/>
      <sheetName val="P&amp;L_SUMMARY23"/>
      <sheetName val="Half_Year_Summary23"/>
      <sheetName val="Full_Year_Summary23"/>
      <sheetName val="Half_Year_Consolidation_Soft23"/>
      <sheetName val="Half_Year_Consolidation_Hard23"/>
      <sheetName val="Full_Year_Consolidation_Hard23"/>
      <sheetName val="Full_Year_Consolidation_Soft23"/>
      <sheetName val="ROI_On_Trade23"/>
      <sheetName val="ROI_THT23"/>
      <sheetName val="RECONCILIATION_AOP-BUDGET23"/>
      <sheetName val="P&amp;L_SUMMARY19"/>
      <sheetName val="Half_Year_Summary19"/>
      <sheetName val="Full_Year_Summary19"/>
      <sheetName val="Half_Year_Consolidation_Soft19"/>
      <sheetName val="Half_Year_Consolidation_Hard19"/>
      <sheetName val="Full_Year_Consolidation_Hard19"/>
      <sheetName val="Full_Year_Consolidation_Soft19"/>
      <sheetName val="ROI_On_Trade19"/>
      <sheetName val="ROI_THT19"/>
      <sheetName val="RECONCILIATION_AOP-BUDGET19"/>
      <sheetName val="P&amp;L_SUMMARY20"/>
      <sheetName val="Half_Year_Summary20"/>
      <sheetName val="Full_Year_Summary20"/>
      <sheetName val="Half_Year_Consolidation_Soft20"/>
      <sheetName val="Half_Year_Consolidation_Hard20"/>
      <sheetName val="Full_Year_Consolidation_Hard20"/>
      <sheetName val="Full_Year_Consolidation_Soft20"/>
      <sheetName val="ROI_On_Trade20"/>
      <sheetName val="ROI_THT20"/>
      <sheetName val="RECONCILIATION_AOP-BUDGET20"/>
      <sheetName val="P&amp;L_SUMMARY21"/>
      <sheetName val="Half_Year_Summary21"/>
      <sheetName val="Full_Year_Summary21"/>
      <sheetName val="Half_Year_Consolidation_Soft21"/>
      <sheetName val="Half_Year_Consolidation_Hard21"/>
      <sheetName val="Full_Year_Consolidation_Hard21"/>
      <sheetName val="Full_Year_Consolidation_Soft21"/>
      <sheetName val="ROI_On_Trade21"/>
      <sheetName val="ROI_THT21"/>
      <sheetName val="RECONCILIATION_AOP-BUDGET21"/>
      <sheetName val="P&amp;L_SUMMARY22"/>
      <sheetName val="Half_Year_Summary22"/>
      <sheetName val="Full_Year_Summary22"/>
      <sheetName val="Half_Year_Consolidation_Soft22"/>
      <sheetName val="Half_Year_Consolidation_Hard22"/>
      <sheetName val="Full_Year_Consolidation_Hard22"/>
      <sheetName val="Full_Year_Consolidation_Soft22"/>
      <sheetName val="ROI_On_Trade22"/>
      <sheetName val="ROI_THT22"/>
      <sheetName val="RECONCILIATION_AOP-BUDGET22"/>
      <sheetName val="P&amp;L_SUMMARY24"/>
      <sheetName val="Half_Year_Summary24"/>
      <sheetName val="Full_Year_Summary24"/>
      <sheetName val="Half_Year_Consolidation_Soft24"/>
      <sheetName val="Half_Year_Consolidation_Hard24"/>
      <sheetName val="Full_Year_Consolidation_Hard24"/>
      <sheetName val="Full_Year_Consolidation_Soft24"/>
      <sheetName val="ROI_On_Trade24"/>
      <sheetName val="ROI_THT24"/>
      <sheetName val="RECONCILIATION_AOP-BUDGET24"/>
      <sheetName val="P&amp;L_SUMMARY25"/>
      <sheetName val="Half_Year_Summary25"/>
      <sheetName val="Full_Year_Summary25"/>
      <sheetName val="Half_Year_Consolidation_Soft25"/>
      <sheetName val="Half_Year_Consolidation_Hard25"/>
      <sheetName val="Full_Year_Consolidation_Hard25"/>
      <sheetName val="Full_Year_Consolidation_Soft25"/>
      <sheetName val="ROI_On_Trade25"/>
      <sheetName val="ROI_THT25"/>
      <sheetName val="RECONCILIATION_AOP-BUDGET25"/>
      <sheetName val="P&amp;L_SUMMARY26"/>
      <sheetName val="Half_Year_Summary26"/>
      <sheetName val="Full_Year_Summary26"/>
      <sheetName val="Half_Year_Consolidation_Soft26"/>
      <sheetName val="Half_Year_Consolidation_Hard26"/>
      <sheetName val="Full_Year_Consolidation_Hard26"/>
      <sheetName val="Full_Year_Consolidation_Soft26"/>
      <sheetName val="ROI_On_Trade26"/>
      <sheetName val="ROI_THT26"/>
      <sheetName val="RECONCILIATION_AOP-BUDGET26"/>
      <sheetName val="P&amp;L_SUMMARY27"/>
      <sheetName val="Half_Year_Summary27"/>
      <sheetName val="Full_Year_Summary27"/>
      <sheetName val="Half_Year_Consolidation_Soft27"/>
      <sheetName val="Half_Year_Consolidation_Hard27"/>
      <sheetName val="Full_Year_Consolidation_Hard27"/>
      <sheetName val="Full_Year_Consolidation_Soft27"/>
      <sheetName val="ROI_On_Trade27"/>
      <sheetName val="ROI_THT27"/>
      <sheetName val="RECONCILIATION_AOP-BUDGET27"/>
      <sheetName val="P&amp;L_SUMMARY28"/>
      <sheetName val="Half_Year_Summary28"/>
      <sheetName val="Full_Year_Summary28"/>
      <sheetName val="Half_Year_Consolidation_Soft28"/>
      <sheetName val="Half_Year_Consolidation_Hard28"/>
      <sheetName val="Full_Year_Consolidation_Hard28"/>
      <sheetName val="Full_Year_Consolidation_Soft28"/>
      <sheetName val="ROI_On_Trade28"/>
      <sheetName val="ROI_THT28"/>
      <sheetName val="RECONCILIATION_AOP-BUDGET28"/>
      <sheetName val="P&amp;L_SUMMARY30"/>
      <sheetName val="Half_Year_Summary30"/>
      <sheetName val="Full_Year_Summary30"/>
      <sheetName val="Half_Year_Consolidation_Soft30"/>
      <sheetName val="Half_Year_Consolidation_Hard30"/>
      <sheetName val="Full_Year_Consolidation_Hard30"/>
      <sheetName val="Full_Year_Consolidation_Soft30"/>
      <sheetName val="ROI_On_Trade30"/>
      <sheetName val="ROI_THT30"/>
      <sheetName val="RECONCILIATION_AOP-BUDGET30"/>
      <sheetName val="P&amp;L_SUMMARY29"/>
      <sheetName val="Half_Year_Summary29"/>
      <sheetName val="Full_Year_Summary29"/>
      <sheetName val="Half_Year_Consolidation_Soft29"/>
      <sheetName val="Half_Year_Consolidation_Hard29"/>
      <sheetName val="Full_Year_Consolidation_Hard29"/>
      <sheetName val="Full_Year_Consolidation_Soft29"/>
      <sheetName val="ROI_On_Trade29"/>
      <sheetName val="ROI_THT29"/>
      <sheetName val="RECONCILIATION_AOP-BUDGET29"/>
      <sheetName val="P&amp;L_SUMMARY31"/>
      <sheetName val="Half_Year_Summary31"/>
      <sheetName val="Full_Year_Summary31"/>
      <sheetName val="Half_Year_Consolidation_Soft31"/>
      <sheetName val="Half_Year_Consolidation_Hard31"/>
      <sheetName val="Full_Year_Consolidation_Hard31"/>
      <sheetName val="Full_Year_Consolidation_Soft31"/>
      <sheetName val="ROI_On_Trade31"/>
      <sheetName val="ROI_THT31"/>
      <sheetName val="RECONCILIATION_AOP-BUDGET3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>
        <row r="3">
          <cell r="B3" t="str">
            <v>Guinness</v>
          </cell>
        </row>
        <row r="4">
          <cell r="B4" t="str">
            <v>Budweiser</v>
          </cell>
        </row>
        <row r="5">
          <cell r="B5" t="str">
            <v>Carlsberg</v>
          </cell>
        </row>
        <row r="6">
          <cell r="B6" t="str">
            <v>Harp</v>
          </cell>
        </row>
        <row r="7">
          <cell r="B7" t="str">
            <v>Smithwicks</v>
          </cell>
        </row>
        <row r="8">
          <cell r="B8" t="str">
            <v>Other Beer</v>
          </cell>
        </row>
        <row r="9">
          <cell r="B9" t="str">
            <v>Smirnoff</v>
          </cell>
        </row>
        <row r="10">
          <cell r="B10" t="str">
            <v>Baileys</v>
          </cell>
        </row>
        <row r="11">
          <cell r="B11" t="str">
            <v>Gordons</v>
          </cell>
        </row>
        <row r="12">
          <cell r="B12" t="str">
            <v>Other Spirits</v>
          </cell>
        </row>
        <row r="13">
          <cell r="B13" t="str">
            <v>RTDs</v>
          </cell>
        </row>
        <row r="14">
          <cell r="B14" t="str">
            <v>NI Wines</v>
          </cell>
        </row>
        <row r="15">
          <cell r="B15" t="str">
            <v>NI Minerals</v>
          </cell>
        </row>
        <row r="16">
          <cell r="B16" t="str">
            <v>A&amp;P</v>
          </cell>
        </row>
        <row r="17">
          <cell r="B17" t="str">
            <v>Overheads</v>
          </cell>
        </row>
        <row r="18">
          <cell r="B18" t="str">
            <v>OIE</v>
          </cell>
        </row>
      </sheetData>
      <sheetData sheetId="17" refreshError="1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/>
      <sheetData sheetId="95"/>
      <sheetData sheetId="96"/>
      <sheetData sheetId="97"/>
      <sheetData sheetId="98"/>
      <sheetData sheetId="99"/>
      <sheetData sheetId="100"/>
      <sheetData sheetId="101"/>
      <sheetData sheetId="102"/>
      <sheetData sheetId="103"/>
      <sheetData sheetId="104"/>
      <sheetData sheetId="105"/>
      <sheetData sheetId="106"/>
      <sheetData sheetId="107"/>
      <sheetData sheetId="108"/>
      <sheetData sheetId="109"/>
      <sheetData sheetId="110"/>
      <sheetData sheetId="111"/>
      <sheetData sheetId="112"/>
      <sheetData sheetId="113"/>
      <sheetData sheetId="114"/>
      <sheetData sheetId="115"/>
      <sheetData sheetId="116"/>
      <sheetData sheetId="117"/>
      <sheetData sheetId="118"/>
      <sheetData sheetId="119"/>
      <sheetData sheetId="120"/>
      <sheetData sheetId="121"/>
      <sheetData sheetId="122"/>
      <sheetData sheetId="123"/>
      <sheetData sheetId="124"/>
      <sheetData sheetId="125"/>
      <sheetData sheetId="126"/>
      <sheetData sheetId="127"/>
      <sheetData sheetId="128"/>
      <sheetData sheetId="129"/>
      <sheetData sheetId="130"/>
      <sheetData sheetId="131"/>
      <sheetData sheetId="132"/>
      <sheetData sheetId="133"/>
      <sheetData sheetId="134"/>
      <sheetData sheetId="135"/>
      <sheetData sheetId="136"/>
      <sheetData sheetId="137"/>
      <sheetData sheetId="138"/>
      <sheetData sheetId="139"/>
      <sheetData sheetId="140"/>
      <sheetData sheetId="141"/>
      <sheetData sheetId="142"/>
      <sheetData sheetId="143"/>
      <sheetData sheetId="144"/>
      <sheetData sheetId="145"/>
      <sheetData sheetId="146"/>
      <sheetData sheetId="147"/>
      <sheetData sheetId="148"/>
      <sheetData sheetId="149"/>
      <sheetData sheetId="150"/>
      <sheetData sheetId="151"/>
      <sheetData sheetId="152"/>
      <sheetData sheetId="153"/>
      <sheetData sheetId="154"/>
      <sheetData sheetId="155"/>
      <sheetData sheetId="156"/>
      <sheetData sheetId="157"/>
      <sheetData sheetId="158"/>
      <sheetData sheetId="159"/>
      <sheetData sheetId="160"/>
      <sheetData sheetId="161"/>
      <sheetData sheetId="162"/>
      <sheetData sheetId="163"/>
      <sheetData sheetId="164"/>
      <sheetData sheetId="165"/>
      <sheetData sheetId="166"/>
      <sheetData sheetId="167"/>
      <sheetData sheetId="168"/>
      <sheetData sheetId="169"/>
      <sheetData sheetId="170"/>
      <sheetData sheetId="171"/>
      <sheetData sheetId="172"/>
      <sheetData sheetId="173"/>
      <sheetData sheetId="174"/>
      <sheetData sheetId="175"/>
      <sheetData sheetId="176"/>
      <sheetData sheetId="177"/>
      <sheetData sheetId="178"/>
      <sheetData sheetId="179"/>
      <sheetData sheetId="180"/>
      <sheetData sheetId="181"/>
      <sheetData sheetId="182"/>
      <sheetData sheetId="183"/>
      <sheetData sheetId="184"/>
      <sheetData sheetId="185"/>
      <sheetData sheetId="186"/>
      <sheetData sheetId="187"/>
      <sheetData sheetId="188"/>
      <sheetData sheetId="189"/>
      <sheetData sheetId="190"/>
      <sheetData sheetId="191"/>
      <sheetData sheetId="192"/>
      <sheetData sheetId="193"/>
      <sheetData sheetId="194"/>
      <sheetData sheetId="195"/>
      <sheetData sheetId="196"/>
      <sheetData sheetId="197"/>
      <sheetData sheetId="198"/>
      <sheetData sheetId="199"/>
      <sheetData sheetId="200"/>
      <sheetData sheetId="201"/>
      <sheetData sheetId="202"/>
      <sheetData sheetId="203"/>
      <sheetData sheetId="204"/>
      <sheetData sheetId="205"/>
      <sheetData sheetId="206"/>
      <sheetData sheetId="207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/>
      <sheetData sheetId="214"/>
      <sheetData sheetId="215"/>
      <sheetData sheetId="216"/>
      <sheetData sheetId="217"/>
      <sheetData sheetId="218"/>
      <sheetData sheetId="219"/>
      <sheetData sheetId="220"/>
      <sheetData sheetId="221"/>
      <sheetData sheetId="222"/>
      <sheetData sheetId="223"/>
      <sheetData sheetId="224"/>
      <sheetData sheetId="225"/>
      <sheetData sheetId="226"/>
      <sheetData sheetId="227"/>
      <sheetData sheetId="228"/>
      <sheetData sheetId="229"/>
      <sheetData sheetId="230"/>
      <sheetData sheetId="231"/>
      <sheetData sheetId="232"/>
      <sheetData sheetId="233"/>
      <sheetData sheetId="234"/>
      <sheetData sheetId="235"/>
      <sheetData sheetId="236"/>
      <sheetData sheetId="237"/>
      <sheetData sheetId="238"/>
      <sheetData sheetId="239"/>
      <sheetData sheetId="240"/>
      <sheetData sheetId="241"/>
      <sheetData sheetId="242"/>
      <sheetData sheetId="243"/>
      <sheetData sheetId="244"/>
      <sheetData sheetId="245"/>
      <sheetData sheetId="246"/>
      <sheetData sheetId="247"/>
      <sheetData sheetId="248"/>
      <sheetData sheetId="249"/>
      <sheetData sheetId="250"/>
      <sheetData sheetId="251"/>
      <sheetData sheetId="252"/>
      <sheetData sheetId="253"/>
      <sheetData sheetId="254"/>
      <sheetData sheetId="255"/>
      <sheetData sheetId="256"/>
      <sheetData sheetId="257"/>
      <sheetData sheetId="258"/>
      <sheetData sheetId="259"/>
      <sheetData sheetId="260"/>
      <sheetData sheetId="261"/>
      <sheetData sheetId="262"/>
      <sheetData sheetId="263"/>
      <sheetData sheetId="264"/>
      <sheetData sheetId="265"/>
      <sheetData sheetId="266"/>
      <sheetData sheetId="267"/>
      <sheetData sheetId="268"/>
      <sheetData sheetId="269"/>
      <sheetData sheetId="270"/>
      <sheetData sheetId="271"/>
      <sheetData sheetId="272"/>
      <sheetData sheetId="273"/>
      <sheetData sheetId="274"/>
      <sheetData sheetId="275"/>
      <sheetData sheetId="276"/>
      <sheetData sheetId="277"/>
      <sheetData sheetId="278"/>
      <sheetData sheetId="279"/>
      <sheetData sheetId="280"/>
      <sheetData sheetId="281"/>
      <sheetData sheetId="282"/>
      <sheetData sheetId="283"/>
      <sheetData sheetId="284"/>
      <sheetData sheetId="285"/>
      <sheetData sheetId="286"/>
      <sheetData sheetId="287"/>
      <sheetData sheetId="288"/>
      <sheetData sheetId="289"/>
      <sheetData sheetId="290"/>
      <sheetData sheetId="291"/>
      <sheetData sheetId="292"/>
      <sheetData sheetId="293"/>
      <sheetData sheetId="294"/>
      <sheetData sheetId="295"/>
      <sheetData sheetId="296"/>
      <sheetData sheetId="297"/>
      <sheetData sheetId="298"/>
      <sheetData sheetId="299"/>
      <sheetData sheetId="300"/>
      <sheetData sheetId="301"/>
      <sheetData sheetId="302"/>
      <sheetData sheetId="303"/>
      <sheetData sheetId="304"/>
      <sheetData sheetId="305"/>
      <sheetData sheetId="306"/>
      <sheetData sheetId="307"/>
      <sheetData sheetId="308"/>
      <sheetData sheetId="309"/>
      <sheetData sheetId="310"/>
      <sheetData sheetId="311"/>
      <sheetData sheetId="312"/>
      <sheetData sheetId="313"/>
      <sheetData sheetId="314"/>
      <sheetData sheetId="315"/>
      <sheetData sheetId="316"/>
      <sheetData sheetId="317"/>
      <sheetData sheetId="318"/>
      <sheetData sheetId="319"/>
      <sheetData sheetId="320"/>
      <sheetData sheetId="321"/>
      <sheetData sheetId="322"/>
      <sheetData sheetId="323"/>
      <sheetData sheetId="324"/>
      <sheetData sheetId="325"/>
      <sheetData sheetId="326"/>
      <sheetData sheetId="327"/>
      <sheetData sheetId="328"/>
      <sheetData sheetId="329"/>
      <sheetData sheetId="330"/>
      <sheetData sheetId="331"/>
      <sheetData sheetId="332"/>
      <sheetData sheetId="333"/>
      <sheetData sheetId="334"/>
      <sheetData sheetId="335"/>
      <sheetData sheetId="336"/>
      <sheetData sheetId="337"/>
      <sheetData sheetId="338"/>
      <sheetData sheetId="339"/>
      <sheetData sheetId="340"/>
      <sheetData sheetId="341"/>
      <sheetData sheetId="342"/>
    </sheetDataSet>
  </externalBook>
</externalLink>
</file>

<file path=xl/externalLinks/externalLink4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ADJ For Double Counts"/>
      <sheetName val="Volumes"/>
      <sheetName val="Summary"/>
      <sheetName val="July Volume"/>
      <sheetName val="July Bulk"/>
      <sheetName val="August Volume"/>
      <sheetName val="August Bulk"/>
      <sheetName val="September Volume"/>
      <sheetName val="September Bulk"/>
      <sheetName val="Oct Vols Hls"/>
      <sheetName val="Oct Bulk Hls"/>
      <sheetName val="Nov Vols Hls"/>
      <sheetName val="Nov Bulk Hls"/>
      <sheetName val="Dec Vols Hls"/>
      <sheetName val="Dec Bulk Hls"/>
      <sheetName val="Jan Vols Hls"/>
      <sheetName val="Jan Bulk Hls"/>
      <sheetName val="Feb Vols Hls"/>
      <sheetName val="Feb Bulk Hls"/>
      <sheetName val="Mar Vols Hls"/>
      <sheetName val="Mar Bulk Hls"/>
      <sheetName val="BEACH"/>
      <sheetName val="ANSV"/>
      <sheetName val="Jan Vol Cases (2)"/>
      <sheetName val="Tables"/>
      <sheetName val="ADJ_For_Double_Counts"/>
      <sheetName val="July_Volume"/>
      <sheetName val="July_Bulk"/>
      <sheetName val="August_Volume"/>
      <sheetName val="August_Bulk"/>
      <sheetName val="September_Volume"/>
      <sheetName val="September_Bulk"/>
      <sheetName val="Oct_Vols_Hls"/>
      <sheetName val="Oct_Bulk_Hls"/>
      <sheetName val="Nov_Vols_Hls"/>
      <sheetName val="Nov_Bulk_Hls"/>
      <sheetName val="Dec_Vols_Hls"/>
      <sheetName val="Dec_Bulk_Hls"/>
      <sheetName val="Jan_Vols_Hls"/>
      <sheetName val="Jan_Bulk_Hls"/>
      <sheetName val="Feb_Vols_Hls"/>
      <sheetName val="Feb_Bulk_Hls"/>
      <sheetName val="Mar_Vols_Hls"/>
      <sheetName val="Mar_Bulk_Hls"/>
      <sheetName val="Jan_Vol_Cases_(2)"/>
      <sheetName val="ADJ_For_Double_Counts1"/>
      <sheetName val="July_Volume1"/>
      <sheetName val="July_Bulk1"/>
      <sheetName val="August_Volume1"/>
      <sheetName val="August_Bulk1"/>
      <sheetName val="September_Volume1"/>
      <sheetName val="September_Bulk1"/>
      <sheetName val="Oct_Vols_Hls1"/>
      <sheetName val="Oct_Bulk_Hls1"/>
      <sheetName val="Nov_Vols_Hls1"/>
      <sheetName val="Nov_Bulk_Hls1"/>
      <sheetName val="Dec_Vols_Hls1"/>
      <sheetName val="Dec_Bulk_Hls1"/>
      <sheetName val="Jan_Vols_Hls1"/>
      <sheetName val="Jan_Bulk_Hls1"/>
      <sheetName val="Feb_Vols_Hls1"/>
      <sheetName val="Feb_Bulk_Hls1"/>
      <sheetName val="Mar_Vols_Hls1"/>
      <sheetName val="Mar_Bulk_Hls1"/>
      <sheetName val="Jan_Vol_Cases_(2)1"/>
      <sheetName val="ADJ_For_Double_Counts2"/>
      <sheetName val="July_Volume2"/>
      <sheetName val="July_Bulk2"/>
      <sheetName val="August_Volume2"/>
      <sheetName val="August_Bulk2"/>
      <sheetName val="September_Volume2"/>
      <sheetName val="September_Bulk2"/>
      <sheetName val="Oct_Vols_Hls2"/>
      <sheetName val="Oct_Bulk_Hls2"/>
      <sheetName val="Nov_Vols_Hls2"/>
      <sheetName val="Nov_Bulk_Hls2"/>
      <sheetName val="Dec_Vols_Hls2"/>
      <sheetName val="Dec_Bulk_Hls2"/>
      <sheetName val="Jan_Vols_Hls2"/>
      <sheetName val="Jan_Bulk_Hls2"/>
      <sheetName val="Feb_Vols_Hls2"/>
      <sheetName val="Feb_Bulk_Hls2"/>
      <sheetName val="Mar_Vols_Hls2"/>
      <sheetName val="Mar_Bulk_Hls2"/>
      <sheetName val="Jan_Vol_Cases_(2)2"/>
      <sheetName val="ADJ_For_Double_Counts3"/>
      <sheetName val="July_Volume3"/>
      <sheetName val="July_Bulk3"/>
      <sheetName val="August_Volume3"/>
      <sheetName val="August_Bulk3"/>
      <sheetName val="September_Volume3"/>
      <sheetName val="September_Bulk3"/>
      <sheetName val="Oct_Vols_Hls3"/>
      <sheetName val="Oct_Bulk_Hls3"/>
      <sheetName val="Nov_Vols_Hls3"/>
      <sheetName val="Nov_Bulk_Hls3"/>
      <sheetName val="Dec_Vols_Hls3"/>
      <sheetName val="Dec_Bulk_Hls3"/>
      <sheetName val="Jan_Vols_Hls3"/>
      <sheetName val="Jan_Bulk_Hls3"/>
      <sheetName val="Feb_Vols_Hls3"/>
      <sheetName val="Feb_Bulk_Hls3"/>
      <sheetName val="Mar_Vols_Hls3"/>
      <sheetName val="Mar_Bulk_Hls3"/>
      <sheetName val="Jan_Vol_Cases_(2)3"/>
      <sheetName val="ADJ_For_Double_Counts4"/>
      <sheetName val="July_Volume4"/>
      <sheetName val="July_Bulk4"/>
      <sheetName val="August_Volume4"/>
      <sheetName val="August_Bulk4"/>
      <sheetName val="September_Volume4"/>
      <sheetName val="September_Bulk4"/>
      <sheetName val="Oct_Vols_Hls4"/>
      <sheetName val="Oct_Bulk_Hls4"/>
      <sheetName val="Nov_Vols_Hls4"/>
      <sheetName val="Nov_Bulk_Hls4"/>
      <sheetName val="Dec_Vols_Hls4"/>
      <sheetName val="Dec_Bulk_Hls4"/>
      <sheetName val="Jan_Vols_Hls4"/>
      <sheetName val="Jan_Bulk_Hls4"/>
      <sheetName val="Feb_Vols_Hls4"/>
      <sheetName val="Feb_Bulk_Hls4"/>
      <sheetName val="Mar_Vols_Hls4"/>
      <sheetName val="Mar_Bulk_Hls4"/>
      <sheetName val="Jan_Vol_Cases_(2)4"/>
      <sheetName val="NAM Net Inflation (USD)"/>
    </sheetNames>
    <sheetDataSet>
      <sheetData sheetId="0" refreshError="1"/>
      <sheetData sheetId="1" refreshError="1"/>
      <sheetData sheetId="2" refreshError="1">
        <row r="1">
          <cell r="A1" t="str">
            <v>Material</v>
          </cell>
          <cell r="B1" t="str">
            <v>Description</v>
          </cell>
          <cell r="C1" t="str">
            <v>Brand</v>
          </cell>
          <cell r="D1" t="str">
            <v>Type</v>
          </cell>
          <cell r="E1" t="str">
            <v>Type 2</v>
          </cell>
          <cell r="F1" t="str">
            <v>Company</v>
          </cell>
          <cell r="G1" t="str">
            <v>Plant</v>
          </cell>
          <cell r="H1" t="str">
            <v>Valuation Type</v>
          </cell>
          <cell r="I1" t="str">
            <v>Valuation Class</v>
          </cell>
          <cell r="J1" t="str">
            <v>UOM/Currency</v>
          </cell>
          <cell r="K1" t="str">
            <v>July Volume Produced</v>
          </cell>
          <cell r="L1" t="str">
            <v>August Volume Produced</v>
          </cell>
          <cell r="M1" t="str">
            <v>September Volume Produced</v>
          </cell>
          <cell r="N1" t="str">
            <v>October Volume Produced</v>
          </cell>
          <cell r="O1" t="str">
            <v>November Volume Produced</v>
          </cell>
          <cell r="P1" t="str">
            <v>December Volume Produced</v>
          </cell>
          <cell r="Q1" t="str">
            <v>January Volume Produced</v>
          </cell>
          <cell r="R1" t="str">
            <v>February Volume Produced</v>
          </cell>
          <cell r="S1" t="str">
            <v>March Volume Produced</v>
          </cell>
          <cell r="U1" t="str">
            <v>YTD Volume Produced</v>
          </cell>
        </row>
        <row r="2">
          <cell r="A2">
            <v>100097</v>
          </cell>
          <cell r="B2" t="str">
            <v>Harp Lager    330nrb 06x4CPT w/wide 54pp</v>
          </cell>
          <cell r="C2" t="str">
            <v>C1567225542A06N002</v>
          </cell>
          <cell r="D2" t="str">
            <v>N</v>
          </cell>
          <cell r="E2" t="str">
            <v>BOTTLE</v>
          </cell>
          <cell r="F2">
            <v>1000</v>
          </cell>
          <cell r="G2" t="str">
            <v>RUNC</v>
          </cell>
          <cell r="I2">
            <v>1011</v>
          </cell>
          <cell r="J2" t="str">
            <v>HL</v>
          </cell>
          <cell r="K2">
            <v>0</v>
          </cell>
          <cell r="L2">
            <v>0</v>
          </cell>
          <cell r="M2">
            <v>0</v>
          </cell>
          <cell r="N2">
            <v>187.625</v>
          </cell>
          <cell r="O2">
            <v>0</v>
          </cell>
          <cell r="P2">
            <v>0</v>
          </cell>
          <cell r="Q2">
            <v>0</v>
          </cell>
          <cell r="R2">
            <v>0</v>
          </cell>
          <cell r="S2">
            <v>0</v>
          </cell>
          <cell r="U2">
            <v>187.625</v>
          </cell>
        </row>
        <row r="3">
          <cell r="A3">
            <v>100368</v>
          </cell>
          <cell r="B3" t="str">
            <v>Guinness Orig 440can 06x4HCT Standard</v>
          </cell>
          <cell r="C3" t="str">
            <v>C1466223540A08C023</v>
          </cell>
          <cell r="D3" t="str">
            <v>C</v>
          </cell>
          <cell r="E3" t="str">
            <v>GO</v>
          </cell>
          <cell r="F3">
            <v>1000</v>
          </cell>
          <cell r="G3" t="str">
            <v>RUNC</v>
          </cell>
          <cell r="I3">
            <v>1011</v>
          </cell>
          <cell r="J3" t="str">
            <v>HL</v>
          </cell>
          <cell r="K3">
            <v>0</v>
          </cell>
          <cell r="L3">
            <v>0</v>
          </cell>
          <cell r="M3">
            <v>0</v>
          </cell>
          <cell r="N3">
            <v>0</v>
          </cell>
          <cell r="O3">
            <v>0</v>
          </cell>
          <cell r="P3">
            <v>0</v>
          </cell>
          <cell r="Q3">
            <v>0</v>
          </cell>
          <cell r="R3">
            <v>0</v>
          </cell>
          <cell r="S3">
            <v>0</v>
          </cell>
          <cell r="U3">
            <v>0</v>
          </cell>
        </row>
        <row r="4">
          <cell r="A4">
            <v>100538</v>
          </cell>
          <cell r="B4" t="str">
            <v>Guinness FES  330nrb 06x4CPW E-Eur 54pp</v>
          </cell>
          <cell r="C4" t="str">
            <v>C1466224541A06N002</v>
          </cell>
          <cell r="D4" t="str">
            <v>N</v>
          </cell>
          <cell r="E4" t="str">
            <v>BOTTLE</v>
          </cell>
          <cell r="F4">
            <v>1000</v>
          </cell>
          <cell r="G4" t="str">
            <v>RUNC</v>
          </cell>
          <cell r="I4">
            <v>1011</v>
          </cell>
          <cell r="J4" t="str">
            <v>HL</v>
          </cell>
          <cell r="K4">
            <v>752.16200000000003</v>
          </cell>
          <cell r="L4">
            <v>0</v>
          </cell>
          <cell r="M4">
            <v>0</v>
          </cell>
          <cell r="N4">
            <v>0</v>
          </cell>
          <cell r="O4">
            <v>0</v>
          </cell>
          <cell r="P4">
            <v>0</v>
          </cell>
          <cell r="Q4">
            <v>70.33</v>
          </cell>
          <cell r="R4">
            <v>158.79599999999999</v>
          </cell>
          <cell r="S4">
            <v>0</v>
          </cell>
          <cell r="U4">
            <v>981.28800000000001</v>
          </cell>
        </row>
        <row r="5">
          <cell r="A5">
            <v>100592</v>
          </cell>
          <cell r="B5" t="str">
            <v>Guinness DIC   440can 06x4HCT  Standard</v>
          </cell>
          <cell r="C5" t="str">
            <v>C1466221536A08C023</v>
          </cell>
          <cell r="D5" t="str">
            <v>C</v>
          </cell>
          <cell r="E5" t="str">
            <v>OWN CANNING</v>
          </cell>
          <cell r="F5">
            <v>1000</v>
          </cell>
          <cell r="G5" t="str">
            <v>RUNC</v>
          </cell>
          <cell r="I5">
            <v>1011</v>
          </cell>
          <cell r="J5" t="str">
            <v>HL</v>
          </cell>
          <cell r="K5">
            <v>5811.0619999999999</v>
          </cell>
          <cell r="L5">
            <v>7647.2349999999997</v>
          </cell>
          <cell r="M5">
            <v>19843.084999999999</v>
          </cell>
          <cell r="N5">
            <v>3881.75</v>
          </cell>
          <cell r="O5">
            <v>5359.2</v>
          </cell>
          <cell r="P5">
            <v>9083.7119999999995</v>
          </cell>
          <cell r="Q5">
            <v>8039.4340000000002</v>
          </cell>
          <cell r="R5">
            <v>8425.402</v>
          </cell>
          <cell r="S5">
            <v>11374.175999999999</v>
          </cell>
          <cell r="U5">
            <v>79465.055999999982</v>
          </cell>
        </row>
        <row r="6">
          <cell r="A6">
            <v>100593</v>
          </cell>
          <cell r="B6" t="str">
            <v>Guinness DIC        440can 03x8MPK</v>
          </cell>
          <cell r="C6" t="str">
            <v>C1466221536A08C021</v>
          </cell>
          <cell r="D6" t="str">
            <v>C</v>
          </cell>
          <cell r="E6" t="str">
            <v>OWN CANNING</v>
          </cell>
          <cell r="F6">
            <v>1000</v>
          </cell>
          <cell r="G6" t="str">
            <v>RUNC</v>
          </cell>
          <cell r="I6">
            <v>1011</v>
          </cell>
          <cell r="J6" t="str">
            <v>HL</v>
          </cell>
          <cell r="K6">
            <v>0</v>
          </cell>
          <cell r="L6">
            <v>368.96600000000001</v>
          </cell>
          <cell r="M6">
            <v>2247.0620000000004</v>
          </cell>
          <cell r="N6">
            <v>2476.1089999999999</v>
          </cell>
          <cell r="O6">
            <v>3249.3120000000004</v>
          </cell>
          <cell r="P6">
            <v>2102.2849999999999</v>
          </cell>
          <cell r="Q6">
            <v>1370.1599999999999</v>
          </cell>
          <cell r="R6">
            <v>1165.93</v>
          </cell>
          <cell r="S6">
            <v>3419.011</v>
          </cell>
          <cell r="U6">
            <v>16398.834999999999</v>
          </cell>
        </row>
        <row r="7">
          <cell r="A7">
            <v>100603</v>
          </cell>
          <cell r="B7" t="str">
            <v>Kilkenny      330nrb 06x4CPT OTTCzech54p</v>
          </cell>
          <cell r="C7" t="str">
            <v>C1668241561A06N002</v>
          </cell>
          <cell r="D7" t="str">
            <v>N</v>
          </cell>
          <cell r="E7" t="str">
            <v>BOTTLE</v>
          </cell>
          <cell r="F7">
            <v>1000</v>
          </cell>
          <cell r="G7" t="str">
            <v>RUNC</v>
          </cell>
          <cell r="I7">
            <v>1011</v>
          </cell>
          <cell r="J7" t="str">
            <v>HL</v>
          </cell>
          <cell r="K7">
            <v>147.946</v>
          </cell>
          <cell r="L7">
            <v>0</v>
          </cell>
          <cell r="M7">
            <v>56.152999999999999</v>
          </cell>
          <cell r="N7">
            <v>0</v>
          </cell>
          <cell r="O7">
            <v>125.294</v>
          </cell>
          <cell r="P7">
            <v>0</v>
          </cell>
          <cell r="Q7">
            <v>60.826000000000001</v>
          </cell>
          <cell r="R7">
            <v>0</v>
          </cell>
          <cell r="S7">
            <v>0</v>
          </cell>
          <cell r="U7">
            <v>390.21899999999999</v>
          </cell>
        </row>
        <row r="8">
          <cell r="A8">
            <v>100605</v>
          </cell>
          <cell r="B8" t="str">
            <v>Kilkenny     330nrb 06x4CPT OTTRussia54p</v>
          </cell>
          <cell r="C8" t="str">
            <v>C1668241561A06N002</v>
          </cell>
          <cell r="D8" t="str">
            <v>N</v>
          </cell>
          <cell r="E8" t="str">
            <v>BOTTLE</v>
          </cell>
          <cell r="F8">
            <v>1000</v>
          </cell>
          <cell r="G8" t="str">
            <v>RUNC</v>
          </cell>
          <cell r="I8">
            <v>1011</v>
          </cell>
          <cell r="J8" t="str">
            <v>HL</v>
          </cell>
          <cell r="K8">
            <v>79.120999999999995</v>
          </cell>
          <cell r="L8">
            <v>84.665000000000006</v>
          </cell>
          <cell r="M8">
            <v>41.026000000000003</v>
          </cell>
          <cell r="N8">
            <v>0</v>
          </cell>
          <cell r="O8">
            <v>121.176</v>
          </cell>
          <cell r="P8">
            <v>214.63200000000001</v>
          </cell>
          <cell r="Q8">
            <v>0</v>
          </cell>
          <cell r="R8">
            <v>0</v>
          </cell>
          <cell r="S8">
            <v>0</v>
          </cell>
          <cell r="U8">
            <v>540.62</v>
          </cell>
        </row>
        <row r="9">
          <cell r="A9">
            <v>100627</v>
          </cell>
          <cell r="B9" t="str">
            <v>Kilkenny      330nrb 06x4CPT  OTTPE 54pp</v>
          </cell>
          <cell r="C9" t="str">
            <v>C1668241561A06N002</v>
          </cell>
          <cell r="D9" t="str">
            <v>N</v>
          </cell>
          <cell r="E9" t="str">
            <v>BOTTLE</v>
          </cell>
          <cell r="F9">
            <v>1000</v>
          </cell>
          <cell r="G9" t="str">
            <v>RUNC</v>
          </cell>
          <cell r="I9">
            <v>1011</v>
          </cell>
          <cell r="J9" t="str">
            <v>HL</v>
          </cell>
          <cell r="K9">
            <v>257.47899999999998</v>
          </cell>
          <cell r="L9">
            <v>399.16800000000001</v>
          </cell>
          <cell r="M9">
            <v>734.26300000000003</v>
          </cell>
          <cell r="N9">
            <v>437.34200000000004</v>
          </cell>
          <cell r="O9">
            <v>518.99699999999996</v>
          </cell>
          <cell r="P9">
            <v>297.79199999999997</v>
          </cell>
          <cell r="Q9">
            <v>330.10599999999999</v>
          </cell>
          <cell r="R9">
            <v>202.435</v>
          </cell>
          <cell r="S9">
            <v>653.72399999999993</v>
          </cell>
          <cell r="U9">
            <v>3831.3059999999996</v>
          </cell>
        </row>
        <row r="10">
          <cell r="A10">
            <v>100643</v>
          </cell>
          <cell r="B10" t="str">
            <v>Guinness FES  330nrb 06x4CPW Madeira 108</v>
          </cell>
          <cell r="C10" t="str">
            <v>C1466224541A06N002</v>
          </cell>
          <cell r="D10" t="str">
            <v>N</v>
          </cell>
          <cell r="E10" t="str">
            <v>BOTTLE</v>
          </cell>
          <cell r="F10">
            <v>1000</v>
          </cell>
          <cell r="G10" t="str">
            <v>RUNC</v>
          </cell>
          <cell r="I10">
            <v>1011</v>
          </cell>
          <cell r="J10" t="str">
            <v>HL</v>
          </cell>
          <cell r="K10">
            <v>137.65</v>
          </cell>
          <cell r="L10">
            <v>0</v>
          </cell>
          <cell r="M10">
            <v>0</v>
          </cell>
          <cell r="N10">
            <v>158.47899999999998</v>
          </cell>
          <cell r="O10">
            <v>0</v>
          </cell>
          <cell r="P10">
            <v>175.90299999999999</v>
          </cell>
          <cell r="Q10">
            <v>0</v>
          </cell>
          <cell r="R10">
            <v>0</v>
          </cell>
          <cell r="S10">
            <v>0</v>
          </cell>
          <cell r="U10">
            <v>472.03200000000004</v>
          </cell>
        </row>
        <row r="11">
          <cell r="A11">
            <v>100645</v>
          </cell>
          <cell r="B11" t="str">
            <v>Guinness FES  330nrb 06x4CPW US VI 72</v>
          </cell>
          <cell r="C11" t="str">
            <v>C1466224541A06N002</v>
          </cell>
          <cell r="D11" t="str">
            <v>N</v>
          </cell>
          <cell r="E11" t="str">
            <v>BOTTLE</v>
          </cell>
          <cell r="F11">
            <v>1000</v>
          </cell>
          <cell r="G11" t="str">
            <v>RUNC</v>
          </cell>
          <cell r="I11">
            <v>1011</v>
          </cell>
          <cell r="J11" t="str">
            <v>HL</v>
          </cell>
          <cell r="K11">
            <v>0</v>
          </cell>
          <cell r="L11">
            <v>0</v>
          </cell>
          <cell r="M11">
            <v>0</v>
          </cell>
          <cell r="N11">
            <v>240.61</v>
          </cell>
          <cell r="O11">
            <v>0</v>
          </cell>
          <cell r="P11">
            <v>0</v>
          </cell>
          <cell r="Q11">
            <v>240.84700000000001</v>
          </cell>
          <cell r="R11">
            <v>486.92200000000003</v>
          </cell>
          <cell r="S11">
            <v>480.98200000000003</v>
          </cell>
          <cell r="U11">
            <v>1449.3610000000001</v>
          </cell>
        </row>
        <row r="12">
          <cell r="A12">
            <v>100648</v>
          </cell>
          <cell r="B12" t="str">
            <v>Guinness FES  330nrb 06x4CPW W/wide 108</v>
          </cell>
          <cell r="C12" t="str">
            <v>C1466224541A06N002</v>
          </cell>
          <cell r="D12" t="str">
            <v>N</v>
          </cell>
          <cell r="E12" t="str">
            <v>BOTTLE</v>
          </cell>
          <cell r="F12">
            <v>1000</v>
          </cell>
          <cell r="G12" t="str">
            <v>RUNC</v>
          </cell>
          <cell r="I12">
            <v>1011</v>
          </cell>
          <cell r="J12" t="str">
            <v>HL</v>
          </cell>
          <cell r="K12">
            <v>777.42759999999998</v>
          </cell>
          <cell r="L12">
            <v>273.71499999999997</v>
          </cell>
          <cell r="M12">
            <v>606.59300000000007</v>
          </cell>
          <cell r="N12">
            <v>520.18560000000002</v>
          </cell>
          <cell r="O12">
            <v>779.56600000000003</v>
          </cell>
          <cell r="P12">
            <v>1203.365</v>
          </cell>
          <cell r="Q12">
            <v>1250.0930000000001</v>
          </cell>
          <cell r="R12">
            <v>1719.9860000000001</v>
          </cell>
          <cell r="S12">
            <v>1830.7869999999998</v>
          </cell>
          <cell r="U12">
            <v>8961.7181999999993</v>
          </cell>
        </row>
        <row r="13">
          <cell r="A13">
            <v>100650</v>
          </cell>
          <cell r="B13" t="str">
            <v>Guinness FES  330nrb 06x4CPW Fr Guian 96</v>
          </cell>
          <cell r="C13" t="str">
            <v>C1466224541A06N002</v>
          </cell>
          <cell r="D13" t="str">
            <v>N</v>
          </cell>
          <cell r="E13" t="str">
            <v>BOTTLE</v>
          </cell>
          <cell r="F13">
            <v>1000</v>
          </cell>
          <cell r="G13" t="str">
            <v>RUNC</v>
          </cell>
          <cell r="I13">
            <v>1011</v>
          </cell>
          <cell r="J13" t="str">
            <v>HL</v>
          </cell>
          <cell r="K13">
            <v>0</v>
          </cell>
          <cell r="L13">
            <v>0</v>
          </cell>
          <cell r="M13">
            <v>114.048</v>
          </cell>
          <cell r="N13">
            <v>142.95599999999999</v>
          </cell>
          <cell r="O13">
            <v>0</v>
          </cell>
          <cell r="P13">
            <v>225.56200000000001</v>
          </cell>
          <cell r="Q13">
            <v>0</v>
          </cell>
          <cell r="R13">
            <v>121.651</v>
          </cell>
          <cell r="S13">
            <v>0</v>
          </cell>
          <cell r="U13">
            <v>604.21699999999998</v>
          </cell>
        </row>
        <row r="14">
          <cell r="A14">
            <v>100656</v>
          </cell>
          <cell r="B14" t="str">
            <v>Kilkenny      330nrb 04x6BPW Sweden 54pp</v>
          </cell>
          <cell r="C14" t="str">
            <v>C1668241561A06N001</v>
          </cell>
          <cell r="D14" t="str">
            <v>N</v>
          </cell>
          <cell r="E14" t="str">
            <v>BOTTLE</v>
          </cell>
          <cell r="F14">
            <v>1000</v>
          </cell>
          <cell r="G14" t="str">
            <v>RUNC</v>
          </cell>
          <cell r="I14">
            <v>1011</v>
          </cell>
          <cell r="J14" t="str">
            <v>HL</v>
          </cell>
          <cell r="K14">
            <v>500.94</v>
          </cell>
          <cell r="L14">
            <v>583.15</v>
          </cell>
          <cell r="M14">
            <v>377.94200000000001</v>
          </cell>
          <cell r="N14">
            <v>325.90780000000001</v>
          </cell>
          <cell r="O14">
            <v>692.44600000000003</v>
          </cell>
          <cell r="P14">
            <v>429.26400000000001</v>
          </cell>
          <cell r="Q14">
            <v>224.453</v>
          </cell>
          <cell r="R14">
            <v>686.03000000000009</v>
          </cell>
          <cell r="S14">
            <v>242.114</v>
          </cell>
          <cell r="U14">
            <v>4062.2468000000003</v>
          </cell>
        </row>
        <row r="15">
          <cell r="A15">
            <v>100694</v>
          </cell>
          <cell r="B15" t="str">
            <v>Guinness FES  330nrb 06x4CPW ES/IT 54pp</v>
          </cell>
          <cell r="C15" t="str">
            <v>C1466224541A06N002</v>
          </cell>
          <cell r="D15" t="str">
            <v>N</v>
          </cell>
          <cell r="E15" t="str">
            <v>BOTTLE</v>
          </cell>
          <cell r="F15">
            <v>1000</v>
          </cell>
          <cell r="G15" t="str">
            <v>RUNC</v>
          </cell>
          <cell r="I15">
            <v>1011</v>
          </cell>
          <cell r="J15" t="str">
            <v>HL</v>
          </cell>
          <cell r="K15">
            <v>81.893000000000001</v>
          </cell>
          <cell r="L15">
            <v>0</v>
          </cell>
          <cell r="M15">
            <v>0</v>
          </cell>
          <cell r="N15">
            <v>140.4212</v>
          </cell>
          <cell r="O15">
            <v>0</v>
          </cell>
          <cell r="P15">
            <v>0</v>
          </cell>
          <cell r="Q15">
            <v>0</v>
          </cell>
          <cell r="R15">
            <v>127.67</v>
          </cell>
          <cell r="S15">
            <v>135.11500000000001</v>
          </cell>
          <cell r="U15">
            <v>485.0992</v>
          </cell>
        </row>
        <row r="16">
          <cell r="A16">
            <v>100718</v>
          </cell>
          <cell r="B16" t="str">
            <v>Guinness DIC   440can 06x4HCT FW 80pp</v>
          </cell>
          <cell r="C16" t="str">
            <v>C1466221536A08C023</v>
          </cell>
          <cell r="D16" t="str">
            <v>C</v>
          </cell>
          <cell r="E16" t="str">
            <v>OWN CANNING</v>
          </cell>
          <cell r="F16">
            <v>1000</v>
          </cell>
          <cell r="G16" t="str">
            <v>RUNC</v>
          </cell>
          <cell r="I16">
            <v>1011</v>
          </cell>
          <cell r="J16" t="str">
            <v>HL</v>
          </cell>
          <cell r="K16">
            <v>195.36</v>
          </cell>
          <cell r="L16">
            <v>0</v>
          </cell>
          <cell r="M16">
            <v>0</v>
          </cell>
          <cell r="N16">
            <v>0</v>
          </cell>
          <cell r="O16">
            <v>0</v>
          </cell>
          <cell r="P16">
            <v>0</v>
          </cell>
          <cell r="Q16">
            <v>0</v>
          </cell>
          <cell r="R16">
            <v>0</v>
          </cell>
          <cell r="S16">
            <v>0</v>
          </cell>
          <cell r="U16">
            <v>195.36</v>
          </cell>
        </row>
        <row r="17">
          <cell r="A17">
            <v>100746</v>
          </cell>
          <cell r="B17" t="str">
            <v>Guinness Bitt 440can 6x4HCT std</v>
          </cell>
          <cell r="C17" t="str">
            <v>C1668240560A08C023</v>
          </cell>
          <cell r="D17" t="str">
            <v>C</v>
          </cell>
          <cell r="E17" t="str">
            <v>OWN CANNING</v>
          </cell>
          <cell r="F17">
            <v>1000</v>
          </cell>
          <cell r="G17" t="str">
            <v>RUNC</v>
          </cell>
          <cell r="I17">
            <v>1011</v>
          </cell>
          <cell r="J17" t="str">
            <v>HL</v>
          </cell>
          <cell r="K17">
            <v>1857.5040000000001</v>
          </cell>
          <cell r="L17">
            <v>2102.7069999999999</v>
          </cell>
          <cell r="M17">
            <v>980.81299999999999</v>
          </cell>
          <cell r="N17">
            <v>2373.1489999999999</v>
          </cell>
          <cell r="O17">
            <v>4115.232</v>
          </cell>
          <cell r="P17">
            <v>0</v>
          </cell>
          <cell r="Q17">
            <v>0</v>
          </cell>
          <cell r="R17">
            <v>752.928</v>
          </cell>
          <cell r="S17">
            <v>920.726</v>
          </cell>
          <cell r="U17">
            <v>13103.059000000001</v>
          </cell>
        </row>
        <row r="18">
          <cell r="A18">
            <v>100805</v>
          </cell>
          <cell r="B18" t="str">
            <v>DOUBLE DIAMOND 440can 06x4HCT</v>
          </cell>
          <cell r="C18" t="str">
            <v>F2174271611A08C023</v>
          </cell>
          <cell r="D18" t="str">
            <v>C</v>
          </cell>
          <cell r="E18" t="str">
            <v>CONTRACT CANNING</v>
          </cell>
          <cell r="F18">
            <v>1000</v>
          </cell>
          <cell r="G18" t="str">
            <v>RUNC</v>
          </cell>
          <cell r="I18">
            <v>1011</v>
          </cell>
          <cell r="J18" t="str">
            <v>HL</v>
          </cell>
          <cell r="K18">
            <v>334.33</v>
          </cell>
          <cell r="L18">
            <v>214.15700000000001</v>
          </cell>
          <cell r="M18">
            <v>280.89600000000002</v>
          </cell>
          <cell r="N18">
            <v>280.15699999999998</v>
          </cell>
          <cell r="O18">
            <v>349.11399999999998</v>
          </cell>
          <cell r="P18">
            <v>0</v>
          </cell>
          <cell r="Q18">
            <v>274.98200000000003</v>
          </cell>
          <cell r="R18">
            <v>0</v>
          </cell>
          <cell r="S18">
            <v>0</v>
          </cell>
          <cell r="U18">
            <v>1733.636</v>
          </cell>
        </row>
        <row r="19">
          <cell r="A19">
            <v>100886</v>
          </cell>
          <cell r="B19" t="str">
            <v>Guinness PDG  440can 06x4SLT Multi 100</v>
          </cell>
          <cell r="C19" t="str">
            <v>C1466221536A08C023</v>
          </cell>
          <cell r="D19" t="str">
            <v>C</v>
          </cell>
          <cell r="E19" t="str">
            <v>OWN CANNING</v>
          </cell>
          <cell r="F19">
            <v>1000</v>
          </cell>
          <cell r="G19" t="str">
            <v>RUNC</v>
          </cell>
          <cell r="I19">
            <v>1011</v>
          </cell>
          <cell r="J19" t="str">
            <v>HL</v>
          </cell>
          <cell r="K19">
            <v>7276.1569999999992</v>
          </cell>
          <cell r="L19">
            <v>3199.0459999999998</v>
          </cell>
          <cell r="M19">
            <v>11759.088</v>
          </cell>
          <cell r="N19">
            <v>3211.93</v>
          </cell>
          <cell r="O19">
            <v>8993.0019999999986</v>
          </cell>
          <cell r="P19">
            <v>7507.21</v>
          </cell>
          <cell r="Q19">
            <v>11674.501999999999</v>
          </cell>
          <cell r="R19">
            <v>3784.81</v>
          </cell>
          <cell r="S19">
            <v>9539.5869999999995</v>
          </cell>
          <cell r="U19">
            <v>66945.331999999995</v>
          </cell>
        </row>
        <row r="20">
          <cell r="A20">
            <v>100894</v>
          </cell>
          <cell r="B20" t="str">
            <v>Bellhaven Scot Ale 440CAN 06X4HCT Europe</v>
          </cell>
          <cell r="C20" t="str">
            <v>F2175272612A08C023</v>
          </cell>
          <cell r="D20" t="str">
            <v>C</v>
          </cell>
          <cell r="E20" t="str">
            <v>CONTRACT CANNING</v>
          </cell>
          <cell r="F20">
            <v>1000</v>
          </cell>
          <cell r="G20" t="str">
            <v>RUNC</v>
          </cell>
          <cell r="I20">
            <v>1011</v>
          </cell>
          <cell r="J20" t="str">
            <v>HL</v>
          </cell>
          <cell r="K20">
            <v>0</v>
          </cell>
          <cell r="L20">
            <v>24.077000000000002</v>
          </cell>
          <cell r="M20">
            <v>0</v>
          </cell>
          <cell r="N20">
            <v>0</v>
          </cell>
          <cell r="O20">
            <v>0</v>
          </cell>
          <cell r="P20">
            <v>42.874000000000002</v>
          </cell>
          <cell r="Q20">
            <v>0</v>
          </cell>
          <cell r="R20">
            <v>0</v>
          </cell>
          <cell r="S20">
            <v>0</v>
          </cell>
          <cell r="U20">
            <v>66.951000000000008</v>
          </cell>
        </row>
        <row r="21">
          <cell r="A21">
            <v>100895</v>
          </cell>
          <cell r="B21" t="str">
            <v>Bellhaven Scottish Ale 440HCT CA1</v>
          </cell>
          <cell r="C21" t="str">
            <v>F2175272612A08C029</v>
          </cell>
          <cell r="D21" t="str">
            <v>C</v>
          </cell>
          <cell r="E21" t="str">
            <v>CONTRACT CANNING</v>
          </cell>
          <cell r="F21">
            <v>1000</v>
          </cell>
          <cell r="G21" t="str">
            <v>RUNC</v>
          </cell>
          <cell r="I21">
            <v>1011</v>
          </cell>
          <cell r="J21" t="str">
            <v>HL</v>
          </cell>
          <cell r="K21">
            <v>0</v>
          </cell>
          <cell r="L21">
            <v>342.98899999999998</v>
          </cell>
          <cell r="M21">
            <v>0</v>
          </cell>
          <cell r="N21">
            <v>0</v>
          </cell>
          <cell r="O21">
            <v>0</v>
          </cell>
          <cell r="P21">
            <v>335.702</v>
          </cell>
          <cell r="Q21">
            <v>0</v>
          </cell>
          <cell r="R21">
            <v>0</v>
          </cell>
          <cell r="S21">
            <v>0</v>
          </cell>
          <cell r="U21">
            <v>678.69100000000003</v>
          </cell>
        </row>
        <row r="22">
          <cell r="A22">
            <v>100908</v>
          </cell>
          <cell r="B22" t="str">
            <v>Banks Original Widget 440CAN HCT 080</v>
          </cell>
          <cell r="C22" t="str">
            <v>F2179276616A08C022</v>
          </cell>
          <cell r="D22" t="str">
            <v>C</v>
          </cell>
          <cell r="E22" t="str">
            <v>CONTRACT CANNING</v>
          </cell>
          <cell r="F22">
            <v>1000</v>
          </cell>
          <cell r="G22" t="str">
            <v>RUNC</v>
          </cell>
          <cell r="I22">
            <v>1011</v>
          </cell>
          <cell r="J22" t="str">
            <v>HL</v>
          </cell>
          <cell r="K22">
            <v>349.32499999999999</v>
          </cell>
          <cell r="L22">
            <v>0</v>
          </cell>
          <cell r="M22">
            <v>747.54200000000003</v>
          </cell>
          <cell r="N22">
            <v>372.029</v>
          </cell>
          <cell r="O22">
            <v>733.18100000000004</v>
          </cell>
          <cell r="P22">
            <v>569.29000000000008</v>
          </cell>
          <cell r="Q22">
            <v>0</v>
          </cell>
          <cell r="R22">
            <v>250.48299999999998</v>
          </cell>
          <cell r="S22">
            <v>0</v>
          </cell>
          <cell r="U22">
            <v>3021.8500000000004</v>
          </cell>
        </row>
        <row r="23">
          <cell r="A23">
            <v>100933</v>
          </cell>
          <cell r="B23" t="str">
            <v>OATMEAL STOUT 440can 06X4HCT ICS 080</v>
          </cell>
          <cell r="C23" t="str">
            <v>F2180278619A08C023</v>
          </cell>
          <cell r="D23" t="str">
            <v>C</v>
          </cell>
          <cell r="E23" t="str">
            <v>SAP</v>
          </cell>
          <cell r="F23">
            <v>1000</v>
          </cell>
          <cell r="G23" t="str">
            <v>RUNC</v>
          </cell>
          <cell r="I23">
            <v>1011</v>
          </cell>
          <cell r="J23" t="str">
            <v>HL</v>
          </cell>
          <cell r="K23">
            <v>0</v>
          </cell>
          <cell r="L23">
            <v>0</v>
          </cell>
          <cell r="M23">
            <v>0</v>
          </cell>
          <cell r="N23">
            <v>0</v>
          </cell>
          <cell r="O23">
            <v>0</v>
          </cell>
          <cell r="P23">
            <v>370.97300000000001</v>
          </cell>
          <cell r="Q23">
            <v>0</v>
          </cell>
          <cell r="R23">
            <v>0</v>
          </cell>
          <cell r="S23">
            <v>0</v>
          </cell>
          <cell r="U23">
            <v>370.97300000000001</v>
          </cell>
        </row>
        <row r="24">
          <cell r="A24">
            <v>100961</v>
          </cell>
          <cell r="B24" t="str">
            <v>Guinness FES  330nrb 06x4CPW GP/MQ 72</v>
          </cell>
          <cell r="C24" t="str">
            <v>C1466224541A06N002</v>
          </cell>
          <cell r="D24" t="str">
            <v>N</v>
          </cell>
          <cell r="E24" t="str">
            <v>BOTTLE</v>
          </cell>
          <cell r="F24">
            <v>1000</v>
          </cell>
          <cell r="G24" t="str">
            <v>RUNC</v>
          </cell>
          <cell r="I24">
            <v>1011</v>
          </cell>
          <cell r="J24" t="str">
            <v>HL</v>
          </cell>
          <cell r="K24">
            <v>146.59899999999999</v>
          </cell>
          <cell r="L24">
            <v>279.81400000000002</v>
          </cell>
          <cell r="M24">
            <v>0</v>
          </cell>
          <cell r="N24">
            <v>442.09399999999999</v>
          </cell>
          <cell r="O24">
            <v>141.05500000000001</v>
          </cell>
          <cell r="P24">
            <v>483.43700000000001</v>
          </cell>
          <cell r="Q24">
            <v>208.85</v>
          </cell>
          <cell r="R24">
            <v>363.44900000000001</v>
          </cell>
          <cell r="S24">
            <v>728.24400000000003</v>
          </cell>
          <cell r="U24">
            <v>2793.5420000000004</v>
          </cell>
        </row>
        <row r="25">
          <cell r="A25">
            <v>100981</v>
          </cell>
          <cell r="B25" t="str">
            <v>GUINNESS IDS NI (F/W) 440/500M CAN</v>
          </cell>
          <cell r="C25" t="str">
            <v>C1466221536A08C023</v>
          </cell>
          <cell r="D25" t="str">
            <v>C</v>
          </cell>
          <cell r="E25" t="str">
            <v>OWN CANNING</v>
          </cell>
          <cell r="F25">
            <v>1000</v>
          </cell>
          <cell r="G25" t="str">
            <v>RUNC</v>
          </cell>
          <cell r="I25">
            <v>1011</v>
          </cell>
          <cell r="J25" t="str">
            <v>HL</v>
          </cell>
          <cell r="K25">
            <v>971.41499999999996</v>
          </cell>
          <cell r="L25">
            <v>0</v>
          </cell>
          <cell r="M25">
            <v>0</v>
          </cell>
          <cell r="N25">
            <v>1494.5570000000002</v>
          </cell>
          <cell r="O25">
            <v>2220.8739999999998</v>
          </cell>
          <cell r="P25">
            <v>537.61</v>
          </cell>
          <cell r="Q25">
            <v>315.21600000000001</v>
          </cell>
          <cell r="R25">
            <v>0</v>
          </cell>
          <cell r="S25">
            <v>206.65899999999999</v>
          </cell>
          <cell r="U25">
            <v>5746.3309999999992</v>
          </cell>
        </row>
        <row r="26">
          <cell r="A26">
            <v>100983</v>
          </cell>
          <cell r="B26" t="str">
            <v>Kilkenny      440CAN 06x4HCT NI can</v>
          </cell>
          <cell r="C26" t="str">
            <v>C1668242562A08C023</v>
          </cell>
          <cell r="D26" t="str">
            <v>C</v>
          </cell>
          <cell r="E26" t="str">
            <v>OWN CANNING</v>
          </cell>
          <cell r="F26">
            <v>1000</v>
          </cell>
          <cell r="G26" t="str">
            <v>RUNC</v>
          </cell>
          <cell r="I26">
            <v>1011</v>
          </cell>
          <cell r="J26" t="str">
            <v>HL</v>
          </cell>
          <cell r="K26">
            <v>0</v>
          </cell>
          <cell r="L26">
            <v>0</v>
          </cell>
          <cell r="M26">
            <v>111.408</v>
          </cell>
          <cell r="N26">
            <v>0</v>
          </cell>
          <cell r="O26">
            <v>0</v>
          </cell>
          <cell r="P26">
            <v>72.757999999999996</v>
          </cell>
          <cell r="Q26">
            <v>0</v>
          </cell>
          <cell r="R26">
            <v>0</v>
          </cell>
          <cell r="S26">
            <v>85.114000000000004</v>
          </cell>
          <cell r="U26">
            <v>269.27999999999997</v>
          </cell>
        </row>
        <row r="27">
          <cell r="A27">
            <v>101015</v>
          </cell>
          <cell r="B27" t="str">
            <v>Guinness IDS 440can 03X8MPK NI</v>
          </cell>
          <cell r="C27" t="str">
            <v>C1466221537A08C021</v>
          </cell>
          <cell r="D27" t="str">
            <v>C</v>
          </cell>
          <cell r="E27" t="str">
            <v>GDIC</v>
          </cell>
          <cell r="F27">
            <v>1000</v>
          </cell>
          <cell r="G27" t="str">
            <v>RUNC</v>
          </cell>
          <cell r="I27">
            <v>1011</v>
          </cell>
          <cell r="J27" t="str">
            <v>HL</v>
          </cell>
          <cell r="K27">
            <v>0</v>
          </cell>
          <cell r="L27">
            <v>0</v>
          </cell>
          <cell r="M27">
            <v>0</v>
          </cell>
          <cell r="N27">
            <v>0</v>
          </cell>
          <cell r="O27">
            <v>0</v>
          </cell>
          <cell r="P27">
            <v>1963.3150000000001</v>
          </cell>
          <cell r="Q27">
            <v>437.923</v>
          </cell>
          <cell r="R27">
            <v>0</v>
          </cell>
          <cell r="S27">
            <v>0</v>
          </cell>
          <cell r="U27">
            <v>2401.2380000000003</v>
          </cell>
        </row>
        <row r="28">
          <cell r="A28">
            <v>101029</v>
          </cell>
          <cell r="B28" t="str">
            <v>Kilkenny      500can  1x24</v>
          </cell>
          <cell r="C28" t="str">
            <v>C1668241561A10C023</v>
          </cell>
          <cell r="D28" t="str">
            <v>C</v>
          </cell>
          <cell r="E28" t="str">
            <v>OWN CANNING</v>
          </cell>
          <cell r="F28">
            <v>1000</v>
          </cell>
          <cell r="G28" t="str">
            <v>RUNC</v>
          </cell>
          <cell r="I28">
            <v>1011</v>
          </cell>
          <cell r="J28" t="str">
            <v>HL</v>
          </cell>
          <cell r="K28">
            <v>338.88</v>
          </cell>
          <cell r="L28">
            <v>286.56</v>
          </cell>
          <cell r="M28">
            <v>0</v>
          </cell>
          <cell r="N28">
            <v>598.44000000000005</v>
          </cell>
          <cell r="O28">
            <v>217.2</v>
          </cell>
          <cell r="P28">
            <v>274.08000000000004</v>
          </cell>
          <cell r="Q28">
            <v>0</v>
          </cell>
          <cell r="R28">
            <v>260.52</v>
          </cell>
          <cell r="S28">
            <v>218.64</v>
          </cell>
          <cell r="U28">
            <v>2194.3200000000002</v>
          </cell>
        </row>
        <row r="29">
          <cell r="A29">
            <v>101136</v>
          </cell>
          <cell r="B29" t="str">
            <v>Guinness IDS  330can 06x4SLT FR/BEL 99pp</v>
          </cell>
          <cell r="C29" t="str">
            <v>C1466221537A06C023</v>
          </cell>
          <cell r="D29" t="str">
            <v>C</v>
          </cell>
          <cell r="E29" t="str">
            <v>OWN CANNING</v>
          </cell>
          <cell r="F29">
            <v>1000</v>
          </cell>
          <cell r="G29" t="str">
            <v>RUNC</v>
          </cell>
          <cell r="I29">
            <v>1011</v>
          </cell>
          <cell r="J29" t="str">
            <v>HL</v>
          </cell>
          <cell r="K29">
            <v>559.39</v>
          </cell>
          <cell r="L29">
            <v>340.798</v>
          </cell>
          <cell r="M29">
            <v>0</v>
          </cell>
          <cell r="N29">
            <v>291.53500000000003</v>
          </cell>
          <cell r="O29">
            <v>373.90300000000002</v>
          </cell>
          <cell r="P29">
            <v>557.17199999999991</v>
          </cell>
          <cell r="Q29">
            <v>253.36099999999999</v>
          </cell>
          <cell r="R29">
            <v>455.24099999999999</v>
          </cell>
          <cell r="S29">
            <v>200.53399999999999</v>
          </cell>
          <cell r="U29">
            <v>3031.9339999999997</v>
          </cell>
        </row>
        <row r="30">
          <cell r="A30">
            <v>101138</v>
          </cell>
          <cell r="B30" t="str">
            <v>Guinness IDS  330can 06x4SLT F/w 99pp</v>
          </cell>
          <cell r="C30" t="str">
            <v>C1466221537A06C023</v>
          </cell>
          <cell r="D30" t="str">
            <v>C</v>
          </cell>
          <cell r="E30" t="str">
            <v>OWN CANNING</v>
          </cell>
          <cell r="F30">
            <v>1000</v>
          </cell>
          <cell r="G30" t="str">
            <v>RUNC</v>
          </cell>
          <cell r="I30">
            <v>1011</v>
          </cell>
          <cell r="J30" t="str">
            <v>HL</v>
          </cell>
          <cell r="K30">
            <v>640.01499999999999</v>
          </cell>
          <cell r="L30">
            <v>851.24199999999996</v>
          </cell>
          <cell r="M30">
            <v>765.15099999999995</v>
          </cell>
          <cell r="N30">
            <v>401.62299999999999</v>
          </cell>
          <cell r="O30">
            <v>1424.2530000000002</v>
          </cell>
          <cell r="P30">
            <v>737.03499999999997</v>
          </cell>
          <cell r="Q30">
            <v>547.51</v>
          </cell>
          <cell r="R30">
            <v>2058.3290000000002</v>
          </cell>
          <cell r="S30">
            <v>352.83600000000001</v>
          </cell>
          <cell r="U30">
            <v>7777.9940000000015</v>
          </cell>
        </row>
        <row r="31">
          <cell r="A31">
            <v>101143</v>
          </cell>
          <cell r="B31" t="str">
            <v>Guinness IDS  330can 06x4HCT FW PE1 99pp</v>
          </cell>
          <cell r="C31" t="str">
            <v>C1466221537A06C023</v>
          </cell>
          <cell r="D31" t="str">
            <v>C</v>
          </cell>
          <cell r="E31" t="str">
            <v>OWN CANNING</v>
          </cell>
          <cell r="F31">
            <v>1000</v>
          </cell>
          <cell r="G31" t="str">
            <v>RUNC</v>
          </cell>
          <cell r="I31">
            <v>1011</v>
          </cell>
          <cell r="J31" t="str">
            <v>HL</v>
          </cell>
          <cell r="K31">
            <v>219.62200000000001</v>
          </cell>
          <cell r="L31">
            <v>0</v>
          </cell>
          <cell r="M31">
            <v>0</v>
          </cell>
          <cell r="N31">
            <v>0</v>
          </cell>
          <cell r="O31">
            <v>79.834000000000003</v>
          </cell>
          <cell r="P31">
            <v>39.362000000000002</v>
          </cell>
          <cell r="Q31">
            <v>0</v>
          </cell>
          <cell r="R31">
            <v>0</v>
          </cell>
          <cell r="S31">
            <v>0</v>
          </cell>
          <cell r="U31">
            <v>338.81800000000004</v>
          </cell>
        </row>
        <row r="32">
          <cell r="A32">
            <v>101190</v>
          </cell>
          <cell r="B32" t="str">
            <v>Guinness ES71 330nrb 06x4CPT EEuro 54pp</v>
          </cell>
          <cell r="C32" t="str">
            <v>C1466222539A06N002</v>
          </cell>
          <cell r="D32" t="str">
            <v>N</v>
          </cell>
          <cell r="E32" t="str">
            <v>BOTTLE</v>
          </cell>
          <cell r="F32">
            <v>1000</v>
          </cell>
          <cell r="G32" t="str">
            <v>RUNC</v>
          </cell>
          <cell r="I32">
            <v>1011</v>
          </cell>
          <cell r="J32" t="str">
            <v>HL</v>
          </cell>
          <cell r="K32">
            <v>319.65100000000001</v>
          </cell>
          <cell r="L32">
            <v>417.14600000000002</v>
          </cell>
          <cell r="M32">
            <v>111.117</v>
          </cell>
          <cell r="N32">
            <v>192.37700000000001</v>
          </cell>
          <cell r="O32">
            <v>341.51</v>
          </cell>
          <cell r="P32">
            <v>86.962000000000003</v>
          </cell>
          <cell r="Q32">
            <v>115.474</v>
          </cell>
          <cell r="R32">
            <v>176.37799999999999</v>
          </cell>
          <cell r="S32">
            <v>120.146</v>
          </cell>
          <cell r="U32">
            <v>1880.7609999999997</v>
          </cell>
        </row>
        <row r="33">
          <cell r="A33">
            <v>101191</v>
          </cell>
          <cell r="B33" t="str">
            <v>Guinness ES71 330nrb 06x4CPT PE 54pp</v>
          </cell>
          <cell r="C33" t="str">
            <v>C1466222539A06N002</v>
          </cell>
          <cell r="D33" t="str">
            <v>N</v>
          </cell>
          <cell r="E33" t="str">
            <v>BOTTLE</v>
          </cell>
          <cell r="F33">
            <v>1000</v>
          </cell>
          <cell r="G33" t="str">
            <v>RUNC</v>
          </cell>
          <cell r="I33">
            <v>1011</v>
          </cell>
          <cell r="J33" t="str">
            <v>HL</v>
          </cell>
          <cell r="K33">
            <v>1719.749</v>
          </cell>
          <cell r="L33">
            <v>1049.796</v>
          </cell>
          <cell r="M33">
            <v>1151.885</v>
          </cell>
          <cell r="N33">
            <v>971.15</v>
          </cell>
          <cell r="O33">
            <v>1719.0360000000001</v>
          </cell>
          <cell r="P33">
            <v>512.899</v>
          </cell>
          <cell r="Q33">
            <v>697.27639999999997</v>
          </cell>
          <cell r="R33">
            <v>787.24799999999993</v>
          </cell>
          <cell r="S33">
            <v>1084.327</v>
          </cell>
          <cell r="U33">
            <v>9693.366399999999</v>
          </cell>
        </row>
        <row r="34">
          <cell r="A34">
            <v>101192</v>
          </cell>
          <cell r="B34" t="str">
            <v>Guinness ES71 330nrb 04x6BPW SWE 54pp</v>
          </cell>
          <cell r="C34" t="str">
            <v>C1466222539A06N001</v>
          </cell>
          <cell r="D34" t="str">
            <v>N</v>
          </cell>
          <cell r="E34" t="str">
            <v>BOTTLE</v>
          </cell>
          <cell r="F34">
            <v>1000</v>
          </cell>
          <cell r="G34" t="str">
            <v>RUNC</v>
          </cell>
          <cell r="I34">
            <v>1011</v>
          </cell>
          <cell r="J34" t="str">
            <v>HL</v>
          </cell>
          <cell r="K34">
            <v>0</v>
          </cell>
          <cell r="L34">
            <v>242.114</v>
          </cell>
          <cell r="M34">
            <v>0</v>
          </cell>
          <cell r="N34">
            <v>132.58099999999999</v>
          </cell>
          <cell r="O34">
            <v>133.61000000000001</v>
          </cell>
          <cell r="P34">
            <v>267.61700000000002</v>
          </cell>
          <cell r="Q34">
            <v>0</v>
          </cell>
          <cell r="R34">
            <v>0</v>
          </cell>
          <cell r="S34">
            <v>256.608</v>
          </cell>
          <cell r="U34">
            <v>1032.53</v>
          </cell>
        </row>
        <row r="35">
          <cell r="A35">
            <v>101194</v>
          </cell>
          <cell r="B35" t="str">
            <v>Guinness ES71 330nrb 06x4CPT CY/GR 72pp</v>
          </cell>
          <cell r="C35" t="str">
            <v>C1466222539A06N002</v>
          </cell>
          <cell r="D35" t="str">
            <v>N</v>
          </cell>
          <cell r="E35" t="str">
            <v>BOTTLE</v>
          </cell>
          <cell r="F35">
            <v>1000</v>
          </cell>
          <cell r="G35" t="str">
            <v>RUNC</v>
          </cell>
          <cell r="I35">
            <v>1011</v>
          </cell>
          <cell r="J35" t="str">
            <v>HL</v>
          </cell>
          <cell r="K35">
            <v>145.72800000000001</v>
          </cell>
          <cell r="L35">
            <v>0</v>
          </cell>
          <cell r="M35">
            <v>0</v>
          </cell>
          <cell r="N35">
            <v>0</v>
          </cell>
          <cell r="O35">
            <v>0</v>
          </cell>
          <cell r="P35">
            <v>0</v>
          </cell>
          <cell r="Q35">
            <v>0</v>
          </cell>
          <cell r="R35">
            <v>0</v>
          </cell>
          <cell r="S35">
            <v>264.68599999999998</v>
          </cell>
          <cell r="U35">
            <v>410.41399999999999</v>
          </cell>
        </row>
        <row r="36">
          <cell r="A36">
            <v>101197</v>
          </cell>
          <cell r="B36" t="str">
            <v>GDIC 440 CAN 2X12 MPK STD CAS  80</v>
          </cell>
          <cell r="C36" t="str">
            <v>C1466221536A08C025</v>
          </cell>
          <cell r="D36" t="str">
            <v>C</v>
          </cell>
          <cell r="E36" t="str">
            <v>OWN CANNING</v>
          </cell>
          <cell r="F36">
            <v>1000</v>
          </cell>
          <cell r="G36" t="str">
            <v>RUNC</v>
          </cell>
          <cell r="I36">
            <v>1011</v>
          </cell>
          <cell r="J36" t="str">
            <v>HL</v>
          </cell>
          <cell r="K36">
            <v>5286.8639999999996</v>
          </cell>
          <cell r="L36">
            <v>2108.0929999999998</v>
          </cell>
          <cell r="M36">
            <v>6633.7920000000004</v>
          </cell>
          <cell r="N36">
            <v>6771.4939999999997</v>
          </cell>
          <cell r="O36">
            <v>1603.5360000000001</v>
          </cell>
          <cell r="P36">
            <v>2245.9010000000003</v>
          </cell>
          <cell r="Q36">
            <v>5061.7249999999995</v>
          </cell>
          <cell r="R36">
            <v>5889.7340000000004</v>
          </cell>
          <cell r="S36">
            <v>7682.9279999999999</v>
          </cell>
          <cell r="U36">
            <v>43284.066999999995</v>
          </cell>
        </row>
        <row r="37">
          <cell r="A37">
            <v>101201</v>
          </cell>
          <cell r="B37" t="str">
            <v>GDIC USA 440CAN 3X8MPK MULT CHIANTI 100</v>
          </cell>
          <cell r="C37" t="str">
            <v>C1466221536A08C021</v>
          </cell>
          <cell r="D37" t="str">
            <v>C</v>
          </cell>
          <cell r="E37" t="str">
            <v>OWN CANNING</v>
          </cell>
          <cell r="F37">
            <v>1000</v>
          </cell>
          <cell r="G37" t="str">
            <v>RUNC</v>
          </cell>
          <cell r="I37">
            <v>1011</v>
          </cell>
          <cell r="J37" t="str">
            <v>HL</v>
          </cell>
          <cell r="K37">
            <v>2918.7840000000001</v>
          </cell>
          <cell r="L37">
            <v>2325.2070000000003</v>
          </cell>
          <cell r="M37">
            <v>5884.8769999999995</v>
          </cell>
          <cell r="N37">
            <v>6278.0259999999998</v>
          </cell>
          <cell r="O37">
            <v>8670.4989999999998</v>
          </cell>
          <cell r="P37">
            <v>5073.8689999999997</v>
          </cell>
          <cell r="Q37">
            <v>3826.0989999999997</v>
          </cell>
          <cell r="R37">
            <v>5425.5169999999998</v>
          </cell>
          <cell r="S37">
            <v>4226.0069999999996</v>
          </cell>
          <cell r="U37">
            <v>44628.884999999995</v>
          </cell>
        </row>
        <row r="38">
          <cell r="A38">
            <v>101202</v>
          </cell>
          <cell r="B38" t="str">
            <v>GDIC USA 440CAN 3X8MPK STD CHIANTI  100</v>
          </cell>
          <cell r="C38" t="str">
            <v>C1466221536A08C021</v>
          </cell>
          <cell r="D38" t="str">
            <v>C</v>
          </cell>
          <cell r="E38" t="str">
            <v>OWN CANNING</v>
          </cell>
          <cell r="F38">
            <v>1000</v>
          </cell>
          <cell r="G38" t="str">
            <v>RUNC</v>
          </cell>
          <cell r="I38">
            <v>1011</v>
          </cell>
          <cell r="J38" t="str">
            <v>HL</v>
          </cell>
          <cell r="K38">
            <v>0</v>
          </cell>
          <cell r="L38">
            <v>0</v>
          </cell>
          <cell r="M38">
            <v>244.358</v>
          </cell>
          <cell r="N38">
            <v>0</v>
          </cell>
          <cell r="O38">
            <v>0</v>
          </cell>
          <cell r="P38">
            <v>237.38900000000001</v>
          </cell>
          <cell r="Q38">
            <v>0</v>
          </cell>
          <cell r="R38">
            <v>0</v>
          </cell>
          <cell r="S38">
            <v>0</v>
          </cell>
          <cell r="U38">
            <v>481.74700000000001</v>
          </cell>
        </row>
        <row r="39">
          <cell r="A39">
            <v>101227</v>
          </cell>
          <cell r="B39" t="str">
            <v>Guinness IDS  330can 06x4HCT SAfrica 126</v>
          </cell>
          <cell r="C39" t="str">
            <v>C1466221537A06C023</v>
          </cell>
          <cell r="D39" t="str">
            <v>C</v>
          </cell>
          <cell r="E39" t="str">
            <v>OWN CANNING</v>
          </cell>
          <cell r="F39">
            <v>1000</v>
          </cell>
          <cell r="G39" t="str">
            <v>RUNC</v>
          </cell>
          <cell r="I39">
            <v>1011</v>
          </cell>
          <cell r="J39" t="str">
            <v>HL</v>
          </cell>
          <cell r="K39">
            <v>472.11099999999999</v>
          </cell>
          <cell r="L39">
            <v>83.16</v>
          </cell>
          <cell r="M39">
            <v>0</v>
          </cell>
          <cell r="N39">
            <v>532.14499999999998</v>
          </cell>
          <cell r="O39">
            <v>0</v>
          </cell>
          <cell r="P39">
            <v>227.779</v>
          </cell>
          <cell r="Q39">
            <v>238.23400000000001</v>
          </cell>
          <cell r="R39">
            <v>403.99900000000002</v>
          </cell>
          <cell r="S39">
            <v>116.82</v>
          </cell>
          <cell r="U39">
            <v>2074.248</v>
          </cell>
        </row>
        <row r="40">
          <cell r="A40">
            <v>101228</v>
          </cell>
          <cell r="B40" t="str">
            <v>Kilkenny      330can 6x4HCT SAfrica126</v>
          </cell>
          <cell r="C40" t="str">
            <v>C1668242562A06C023</v>
          </cell>
          <cell r="D40" t="str">
            <v>C</v>
          </cell>
          <cell r="E40" t="str">
            <v>OWN CANNING</v>
          </cell>
          <cell r="F40">
            <v>1000</v>
          </cell>
          <cell r="G40" t="str">
            <v>RUNC</v>
          </cell>
          <cell r="I40">
            <v>1011</v>
          </cell>
          <cell r="J40" t="str">
            <v>HL</v>
          </cell>
          <cell r="K40">
            <v>303.178</v>
          </cell>
          <cell r="L40">
            <v>0</v>
          </cell>
          <cell r="M40">
            <v>0</v>
          </cell>
          <cell r="N40">
            <v>530.64</v>
          </cell>
          <cell r="O40">
            <v>0</v>
          </cell>
          <cell r="P40">
            <v>346.81700000000001</v>
          </cell>
          <cell r="Q40">
            <v>97.337000000000003</v>
          </cell>
          <cell r="R40">
            <v>201.32599999999999</v>
          </cell>
          <cell r="S40">
            <v>0</v>
          </cell>
          <cell r="U40">
            <v>1479.298</v>
          </cell>
        </row>
        <row r="41">
          <cell r="A41">
            <v>101233</v>
          </cell>
          <cell r="B41" t="str">
            <v>Guinness ES71 330nrb 06x4CPT Israel 54</v>
          </cell>
          <cell r="C41" t="str">
            <v>C1466222539A06N002</v>
          </cell>
          <cell r="D41" t="str">
            <v>N</v>
          </cell>
          <cell r="E41" t="str">
            <v>BOTTLE</v>
          </cell>
          <cell r="F41">
            <v>1000</v>
          </cell>
          <cell r="G41" t="str">
            <v>RUNC</v>
          </cell>
          <cell r="I41">
            <v>1011</v>
          </cell>
          <cell r="J41" t="str">
            <v>HL</v>
          </cell>
          <cell r="K41">
            <v>0</v>
          </cell>
          <cell r="L41">
            <v>0</v>
          </cell>
          <cell r="M41">
            <v>118.166</v>
          </cell>
          <cell r="N41">
            <v>107.395</v>
          </cell>
          <cell r="O41">
            <v>208.29599999999999</v>
          </cell>
          <cell r="P41">
            <v>0</v>
          </cell>
          <cell r="Q41">
            <v>232.84800000000001</v>
          </cell>
          <cell r="R41">
            <v>0</v>
          </cell>
          <cell r="S41">
            <v>0</v>
          </cell>
          <cell r="U41">
            <v>666.70499999999993</v>
          </cell>
        </row>
        <row r="42">
          <cell r="A42">
            <v>101234</v>
          </cell>
          <cell r="B42" t="str">
            <v>Guinness ES71 330nrb 1x24CTN SpainNLiv54</v>
          </cell>
          <cell r="C42" t="str">
            <v>C1466222539A06N005</v>
          </cell>
          <cell r="D42" t="str">
            <v>N</v>
          </cell>
          <cell r="E42" t="str">
            <v>BOTTLE</v>
          </cell>
          <cell r="F42">
            <v>1000</v>
          </cell>
          <cell r="G42" t="str">
            <v>RUNC</v>
          </cell>
          <cell r="I42">
            <v>1011</v>
          </cell>
          <cell r="J42" t="str">
            <v>HL</v>
          </cell>
          <cell r="K42">
            <v>202.51400000000001</v>
          </cell>
          <cell r="L42">
            <v>0</v>
          </cell>
          <cell r="M42">
            <v>0</v>
          </cell>
          <cell r="N42">
            <v>0</v>
          </cell>
          <cell r="O42">
            <v>0</v>
          </cell>
          <cell r="P42">
            <v>132.977</v>
          </cell>
          <cell r="Q42">
            <v>276.56599999999997</v>
          </cell>
          <cell r="R42">
            <v>428.47199999999998</v>
          </cell>
          <cell r="S42">
            <v>632.56999999999994</v>
          </cell>
          <cell r="U42">
            <v>1673.0989999999999</v>
          </cell>
        </row>
        <row r="43">
          <cell r="A43">
            <v>102322</v>
          </cell>
          <cell r="B43" t="str">
            <v>J Smiths C256 440can 6x4HCT Std</v>
          </cell>
          <cell r="C43" t="str">
            <v>F2173261597A08C023</v>
          </cell>
          <cell r="D43" t="str">
            <v>C</v>
          </cell>
          <cell r="E43" t="str">
            <v>CONTRACT CANNING</v>
          </cell>
          <cell r="F43">
            <v>1000</v>
          </cell>
          <cell r="G43" t="str">
            <v>RUNC</v>
          </cell>
          <cell r="I43">
            <v>1011</v>
          </cell>
          <cell r="J43" t="str">
            <v>HL</v>
          </cell>
          <cell r="K43">
            <v>9326.9080000000013</v>
          </cell>
          <cell r="L43">
            <v>16486.272000000001</v>
          </cell>
          <cell r="M43">
            <v>13220.486000000001</v>
          </cell>
          <cell r="N43">
            <v>22606.108999999997</v>
          </cell>
          <cell r="O43">
            <v>14151.138999999999</v>
          </cell>
          <cell r="P43">
            <v>6526.1859999999997</v>
          </cell>
          <cell r="Q43">
            <v>6275.3860000000004</v>
          </cell>
          <cell r="R43">
            <v>5970.6239999999998</v>
          </cell>
          <cell r="S43">
            <v>23848.07</v>
          </cell>
          <cell r="U43">
            <v>118411.18</v>
          </cell>
        </row>
        <row r="44">
          <cell r="A44">
            <v>102323</v>
          </cell>
          <cell r="B44" t="str">
            <v>J Smiths C258 440can 2x12MPK Std</v>
          </cell>
          <cell r="C44" t="str">
            <v>F2173261597A08C025</v>
          </cell>
          <cell r="D44" t="str">
            <v>C</v>
          </cell>
          <cell r="E44" t="str">
            <v>CONTRACT CANNING</v>
          </cell>
          <cell r="F44">
            <v>1000</v>
          </cell>
          <cell r="G44" t="str">
            <v>RUNC</v>
          </cell>
          <cell r="I44">
            <v>1011</v>
          </cell>
          <cell r="J44" t="str">
            <v>HL</v>
          </cell>
          <cell r="K44">
            <v>2837.683</v>
          </cell>
          <cell r="L44">
            <v>4116.71</v>
          </cell>
          <cell r="M44">
            <v>4272.259</v>
          </cell>
          <cell r="N44">
            <v>4247.3379999999997</v>
          </cell>
          <cell r="O44">
            <v>3857.674</v>
          </cell>
          <cell r="P44">
            <v>711.11</v>
          </cell>
          <cell r="Q44">
            <v>769.71799999999996</v>
          </cell>
          <cell r="R44">
            <v>2301.9740000000002</v>
          </cell>
          <cell r="S44">
            <v>3751.6510000000003</v>
          </cell>
          <cell r="U44">
            <v>26866.117000000002</v>
          </cell>
        </row>
        <row r="45">
          <cell r="A45">
            <v>102344</v>
          </cell>
          <cell r="B45" t="str">
            <v>Safeway Bitt C618 440can 6x4HCT Std</v>
          </cell>
          <cell r="C45" t="str">
            <v>F2173263600A08C023</v>
          </cell>
          <cell r="D45" t="str">
            <v>C</v>
          </cell>
          <cell r="E45" t="str">
            <v>CONTRACT</v>
          </cell>
          <cell r="F45">
            <v>1000</v>
          </cell>
          <cell r="G45" t="str">
            <v>RUNC</v>
          </cell>
          <cell r="I45">
            <v>1011</v>
          </cell>
          <cell r="J45" t="str">
            <v>HL</v>
          </cell>
          <cell r="K45">
            <v>0</v>
          </cell>
          <cell r="L45">
            <v>0</v>
          </cell>
          <cell r="M45">
            <v>0</v>
          </cell>
          <cell r="N45">
            <v>0</v>
          </cell>
          <cell r="O45">
            <v>0</v>
          </cell>
          <cell r="P45">
            <v>295.15199999999999</v>
          </cell>
          <cell r="Q45">
            <v>0</v>
          </cell>
          <cell r="R45">
            <v>0</v>
          </cell>
          <cell r="S45">
            <v>0</v>
          </cell>
          <cell r="U45">
            <v>295.15199999999999</v>
          </cell>
        </row>
        <row r="46">
          <cell r="A46">
            <v>102345</v>
          </cell>
          <cell r="B46" t="str">
            <v>ASDA BIT CB79 440can 6X4HCT Std</v>
          </cell>
          <cell r="C46" t="str">
            <v>F2173257589A08C023</v>
          </cell>
          <cell r="D46" t="str">
            <v>C</v>
          </cell>
          <cell r="E46" t="str">
            <v>CONTRACT CANNING</v>
          </cell>
          <cell r="F46">
            <v>1000</v>
          </cell>
          <cell r="G46" t="str">
            <v>RUNC</v>
          </cell>
          <cell r="I46">
            <v>1011</v>
          </cell>
          <cell r="J46" t="str">
            <v>HL</v>
          </cell>
          <cell r="K46">
            <v>272.87</v>
          </cell>
          <cell r="L46">
            <v>0</v>
          </cell>
          <cell r="M46">
            <v>299.05900000000003</v>
          </cell>
          <cell r="N46">
            <v>0</v>
          </cell>
          <cell r="O46">
            <v>42.24</v>
          </cell>
          <cell r="P46">
            <v>198.52799999999999</v>
          </cell>
          <cell r="Q46">
            <v>0</v>
          </cell>
          <cell r="R46">
            <v>268.01299999999998</v>
          </cell>
          <cell r="S46">
            <v>0</v>
          </cell>
          <cell r="U46">
            <v>1080.71</v>
          </cell>
        </row>
        <row r="47">
          <cell r="A47">
            <v>102346</v>
          </cell>
          <cell r="B47" t="str">
            <v>ASDA BIT CB80 440 CAN 2x12MPK Std</v>
          </cell>
          <cell r="C47" t="str">
            <v>F2173257589A08C025</v>
          </cell>
          <cell r="D47" t="str">
            <v>C</v>
          </cell>
          <cell r="E47" t="str">
            <v>CONTRACT CANNING</v>
          </cell>
          <cell r="F47">
            <v>1000</v>
          </cell>
          <cell r="G47" t="str">
            <v>RUNC</v>
          </cell>
          <cell r="I47">
            <v>1011</v>
          </cell>
          <cell r="J47" t="str">
            <v>HL</v>
          </cell>
          <cell r="K47">
            <v>0</v>
          </cell>
          <cell r="L47">
            <v>279.20600000000002</v>
          </cell>
          <cell r="M47">
            <v>287.76</v>
          </cell>
          <cell r="N47">
            <v>471.50400000000002</v>
          </cell>
          <cell r="O47">
            <v>260.83199999999999</v>
          </cell>
          <cell r="P47">
            <v>0</v>
          </cell>
          <cell r="Q47">
            <v>0</v>
          </cell>
          <cell r="R47">
            <v>284.48599999999999</v>
          </cell>
          <cell r="S47">
            <v>0</v>
          </cell>
          <cell r="U47">
            <v>1583.788</v>
          </cell>
        </row>
        <row r="48">
          <cell r="A48">
            <v>102348</v>
          </cell>
          <cell r="B48" t="str">
            <v>J Smiths CB26 440CAN 1x24HCT Std 24</v>
          </cell>
          <cell r="C48" t="str">
            <v>F2173261597A08C029</v>
          </cell>
          <cell r="D48" t="str">
            <v>C</v>
          </cell>
          <cell r="E48" t="str">
            <v>CONTRACT CANNING</v>
          </cell>
          <cell r="F48">
            <v>1000</v>
          </cell>
          <cell r="G48" t="str">
            <v>RUNC</v>
          </cell>
          <cell r="I48">
            <v>1011</v>
          </cell>
          <cell r="J48" t="str">
            <v>HL</v>
          </cell>
          <cell r="K48">
            <v>2482.7620000000002</v>
          </cell>
          <cell r="L48">
            <v>5796.49</v>
          </cell>
          <cell r="M48">
            <v>5820.0379999999996</v>
          </cell>
          <cell r="N48">
            <v>5143.5649999999996</v>
          </cell>
          <cell r="O48">
            <v>12515.183999999999</v>
          </cell>
          <cell r="P48">
            <v>9249.3979999999992</v>
          </cell>
          <cell r="Q48">
            <v>4413.7629999999999</v>
          </cell>
          <cell r="R48">
            <v>1566.893</v>
          </cell>
          <cell r="S48">
            <v>9103.5649999999987</v>
          </cell>
          <cell r="U48">
            <v>56091.657999999996</v>
          </cell>
        </row>
        <row r="49">
          <cell r="A49">
            <v>102356</v>
          </cell>
          <cell r="B49" t="str">
            <v>J SMITHS C242 440CAN 6X4HCT CANADA</v>
          </cell>
          <cell r="C49" t="str">
            <v>F2173261597A08C023</v>
          </cell>
          <cell r="D49" t="str">
            <v>C</v>
          </cell>
          <cell r="E49" t="str">
            <v>CONTRACT CANNING</v>
          </cell>
          <cell r="F49">
            <v>1000</v>
          </cell>
          <cell r="G49" t="str">
            <v>RUNC</v>
          </cell>
          <cell r="I49">
            <v>1011</v>
          </cell>
          <cell r="J49" t="str">
            <v>HL</v>
          </cell>
          <cell r="K49">
            <v>0</v>
          </cell>
          <cell r="L49">
            <v>318.38400000000001</v>
          </cell>
          <cell r="M49">
            <v>0</v>
          </cell>
          <cell r="N49">
            <v>0</v>
          </cell>
          <cell r="O49">
            <v>0</v>
          </cell>
          <cell r="P49">
            <v>331.584</v>
          </cell>
          <cell r="Q49">
            <v>0</v>
          </cell>
          <cell r="R49">
            <v>0</v>
          </cell>
          <cell r="S49">
            <v>0</v>
          </cell>
          <cell r="U49">
            <v>649.96800000000007</v>
          </cell>
        </row>
        <row r="50">
          <cell r="A50">
            <v>102387</v>
          </cell>
          <cell r="B50" t="str">
            <v>Kilkenny       330CAN 06x4HCT  Repack</v>
          </cell>
          <cell r="C50" t="str">
            <v>C1668242562A06C023</v>
          </cell>
          <cell r="D50" t="str">
            <v>C</v>
          </cell>
          <cell r="E50" t="str">
            <v>KIB</v>
          </cell>
          <cell r="F50">
            <v>1000</v>
          </cell>
          <cell r="G50" t="str">
            <v>RUNC</v>
          </cell>
          <cell r="I50">
            <v>1011</v>
          </cell>
          <cell r="J50" t="str">
            <v>HL</v>
          </cell>
          <cell r="K50">
            <v>0</v>
          </cell>
          <cell r="L50">
            <v>0</v>
          </cell>
          <cell r="M50">
            <v>0</v>
          </cell>
          <cell r="N50">
            <v>0</v>
          </cell>
          <cell r="O50">
            <v>0</v>
          </cell>
          <cell r="P50">
            <v>149.68799999999999</v>
          </cell>
          <cell r="Q50">
            <v>126.878</v>
          </cell>
          <cell r="R50">
            <v>272.923</v>
          </cell>
          <cell r="S50">
            <v>117.137</v>
          </cell>
          <cell r="U50">
            <v>666.62599999999998</v>
          </cell>
        </row>
        <row r="51">
          <cell r="A51">
            <v>102391</v>
          </cell>
          <cell r="B51" t="str">
            <v>Guinness IDS  440can 06x4HCT Lat America</v>
          </cell>
          <cell r="C51" t="str">
            <v>C1466221537A08C023</v>
          </cell>
          <cell r="D51" t="str">
            <v>C</v>
          </cell>
          <cell r="E51" t="str">
            <v>OWN CANNING</v>
          </cell>
          <cell r="F51">
            <v>1000</v>
          </cell>
          <cell r="G51" t="str">
            <v>RUNC</v>
          </cell>
          <cell r="I51">
            <v>1011</v>
          </cell>
          <cell r="J51" t="str">
            <v>HL</v>
          </cell>
          <cell r="K51">
            <v>131.261</v>
          </cell>
          <cell r="L51">
            <v>0</v>
          </cell>
          <cell r="M51">
            <v>251.011</v>
          </cell>
          <cell r="N51">
            <v>0</v>
          </cell>
          <cell r="O51">
            <v>111.197</v>
          </cell>
          <cell r="P51">
            <v>0</v>
          </cell>
          <cell r="Q51">
            <v>0</v>
          </cell>
          <cell r="R51">
            <v>0</v>
          </cell>
          <cell r="S51">
            <v>0</v>
          </cell>
          <cell r="U51">
            <v>493.46899999999999</v>
          </cell>
        </row>
        <row r="52">
          <cell r="A52">
            <v>102418</v>
          </cell>
          <cell r="B52" t="str">
            <v>Guinness DIC  330can   1x24 IE</v>
          </cell>
          <cell r="C52" t="str">
            <v>C1466221537A06C023</v>
          </cell>
          <cell r="D52" t="str">
            <v>C</v>
          </cell>
          <cell r="E52" t="str">
            <v>OWN CANNING</v>
          </cell>
          <cell r="F52">
            <v>1000</v>
          </cell>
          <cell r="G52" t="str">
            <v>RUNC</v>
          </cell>
          <cell r="I52">
            <v>1011</v>
          </cell>
          <cell r="J52" t="str">
            <v>HL</v>
          </cell>
          <cell r="K52">
            <v>770.53700000000003</v>
          </cell>
          <cell r="L52">
            <v>0</v>
          </cell>
          <cell r="M52">
            <v>0</v>
          </cell>
          <cell r="N52">
            <v>787.327</v>
          </cell>
          <cell r="O52">
            <v>639.30200000000002</v>
          </cell>
          <cell r="P52">
            <v>675.49699999999996</v>
          </cell>
          <cell r="Q52">
            <v>85.932000000000002</v>
          </cell>
          <cell r="R52">
            <v>321.15600000000001</v>
          </cell>
          <cell r="S52">
            <v>527.31399999999996</v>
          </cell>
          <cell r="U52">
            <v>3807.0649999999996</v>
          </cell>
        </row>
        <row r="53">
          <cell r="A53">
            <v>102422</v>
          </cell>
          <cell r="B53" t="str">
            <v>Guinness DIC  500can  1x24 IE</v>
          </cell>
          <cell r="C53" t="str">
            <v>C1466221537A10C023</v>
          </cell>
          <cell r="D53" t="str">
            <v>C</v>
          </cell>
          <cell r="E53" t="str">
            <v>OWN CANNING</v>
          </cell>
          <cell r="F53">
            <v>1000</v>
          </cell>
          <cell r="G53" t="str">
            <v>RUNC</v>
          </cell>
          <cell r="I53">
            <v>1011</v>
          </cell>
          <cell r="J53" t="str">
            <v>HL</v>
          </cell>
          <cell r="K53">
            <v>4170.12</v>
          </cell>
          <cell r="L53">
            <v>0</v>
          </cell>
          <cell r="M53">
            <v>3633.6</v>
          </cell>
          <cell r="N53">
            <v>11251.2</v>
          </cell>
          <cell r="O53">
            <v>10273.439999999999</v>
          </cell>
          <cell r="P53">
            <v>3041.52</v>
          </cell>
          <cell r="Q53">
            <v>5924.04</v>
          </cell>
          <cell r="R53">
            <v>1201.92</v>
          </cell>
          <cell r="S53">
            <v>5907.84</v>
          </cell>
          <cell r="U53">
            <v>45403.679999999993</v>
          </cell>
        </row>
        <row r="54">
          <cell r="A54">
            <v>102423</v>
          </cell>
          <cell r="B54" t="str">
            <v>Guinness IDS 330can 06x4HCT Japan</v>
          </cell>
          <cell r="C54" t="str">
            <v>C1466221537A06C023</v>
          </cell>
          <cell r="D54" t="str">
            <v>C</v>
          </cell>
          <cell r="E54" t="str">
            <v>OWN CANNING</v>
          </cell>
          <cell r="F54">
            <v>1000</v>
          </cell>
          <cell r="G54" t="str">
            <v>RUNC</v>
          </cell>
          <cell r="I54">
            <v>1011</v>
          </cell>
          <cell r="J54" t="str">
            <v>HL</v>
          </cell>
          <cell r="K54">
            <v>800.95</v>
          </cell>
          <cell r="L54">
            <v>655.30100000000004</v>
          </cell>
          <cell r="M54">
            <v>2467.0009999999997</v>
          </cell>
          <cell r="N54">
            <v>773.94200000000001</v>
          </cell>
          <cell r="O54">
            <v>0</v>
          </cell>
          <cell r="P54">
            <v>846.72699999999998</v>
          </cell>
          <cell r="Q54">
            <v>962.755</v>
          </cell>
          <cell r="R54">
            <v>921.41300000000001</v>
          </cell>
          <cell r="S54">
            <v>976.45699999999999</v>
          </cell>
          <cell r="U54">
            <v>8404.5460000000003</v>
          </cell>
        </row>
        <row r="55">
          <cell r="A55">
            <v>102433</v>
          </cell>
          <cell r="B55" t="str">
            <v>Guinness IDS  440can 06x4HCT W/wide 80pp</v>
          </cell>
          <cell r="C55" t="str">
            <v>C1466221537A08C023</v>
          </cell>
          <cell r="D55" t="str">
            <v>C</v>
          </cell>
          <cell r="E55" t="str">
            <v>OWN CANNING</v>
          </cell>
          <cell r="F55">
            <v>1000</v>
          </cell>
          <cell r="G55" t="str">
            <v>RUNC</v>
          </cell>
          <cell r="I55">
            <v>1011</v>
          </cell>
          <cell r="J55" t="str">
            <v>HL</v>
          </cell>
          <cell r="K55">
            <v>306.97899999999998</v>
          </cell>
          <cell r="L55">
            <v>0</v>
          </cell>
          <cell r="M55">
            <v>0</v>
          </cell>
          <cell r="N55">
            <v>0</v>
          </cell>
          <cell r="O55">
            <v>0</v>
          </cell>
          <cell r="P55">
            <v>0</v>
          </cell>
          <cell r="Q55">
            <v>0</v>
          </cell>
          <cell r="R55">
            <v>0</v>
          </cell>
          <cell r="S55">
            <v>0</v>
          </cell>
          <cell r="U55">
            <v>306.97899999999998</v>
          </cell>
        </row>
        <row r="56">
          <cell r="A56">
            <v>102434</v>
          </cell>
          <cell r="B56" t="str">
            <v>Guinness IDS  440can 06x4HCT W/wide 120</v>
          </cell>
          <cell r="C56" t="str">
            <v>C1466221537A08C023</v>
          </cell>
          <cell r="D56" t="str">
            <v>C</v>
          </cell>
          <cell r="E56" t="str">
            <v>GDIC</v>
          </cell>
          <cell r="F56">
            <v>1000</v>
          </cell>
          <cell r="G56" t="str">
            <v>RUNC</v>
          </cell>
          <cell r="I56">
            <v>1011</v>
          </cell>
          <cell r="J56" t="str">
            <v>HL</v>
          </cell>
          <cell r="K56">
            <v>0</v>
          </cell>
          <cell r="L56">
            <v>0</v>
          </cell>
          <cell r="M56">
            <v>0</v>
          </cell>
          <cell r="N56">
            <v>0</v>
          </cell>
          <cell r="O56">
            <v>0</v>
          </cell>
          <cell r="P56">
            <v>0</v>
          </cell>
          <cell r="Q56">
            <v>0</v>
          </cell>
          <cell r="R56">
            <v>0</v>
          </cell>
          <cell r="S56">
            <v>0</v>
          </cell>
          <cell r="U56">
            <v>0</v>
          </cell>
        </row>
        <row r="57">
          <cell r="A57">
            <v>102436</v>
          </cell>
          <cell r="B57" t="str">
            <v>Guinness IDS  440can 06x4HCT Far East 80</v>
          </cell>
          <cell r="C57" t="str">
            <v>C1466221537A08C023</v>
          </cell>
          <cell r="D57" t="str">
            <v>C</v>
          </cell>
          <cell r="E57" t="str">
            <v>OWN CANNING</v>
          </cell>
          <cell r="F57">
            <v>1000</v>
          </cell>
          <cell r="G57" t="str">
            <v>RUNC</v>
          </cell>
          <cell r="I57">
            <v>1011</v>
          </cell>
          <cell r="J57" t="str">
            <v>HL</v>
          </cell>
          <cell r="K57">
            <v>329.15499999999997</v>
          </cell>
          <cell r="L57">
            <v>0</v>
          </cell>
          <cell r="M57">
            <v>0</v>
          </cell>
          <cell r="N57">
            <v>0</v>
          </cell>
          <cell r="O57">
            <v>0</v>
          </cell>
          <cell r="P57">
            <v>0</v>
          </cell>
          <cell r="Q57">
            <v>0</v>
          </cell>
          <cell r="R57">
            <v>0</v>
          </cell>
          <cell r="S57">
            <v>0</v>
          </cell>
          <cell r="U57">
            <v>329.15499999999997</v>
          </cell>
        </row>
        <row r="58">
          <cell r="A58">
            <v>102495</v>
          </cell>
          <cell r="B58" t="str">
            <v>Guinness IDS  500can 06x4HCT FR 70PP</v>
          </cell>
          <cell r="C58" t="str">
            <v>C1466221537A10C023</v>
          </cell>
          <cell r="D58" t="str">
            <v>C</v>
          </cell>
          <cell r="E58" t="str">
            <v>OWN CANNING</v>
          </cell>
          <cell r="F58">
            <v>1000</v>
          </cell>
          <cell r="G58" t="str">
            <v>RUNC</v>
          </cell>
          <cell r="I58">
            <v>1011</v>
          </cell>
          <cell r="J58" t="str">
            <v>HL</v>
          </cell>
          <cell r="K58">
            <v>423.24</v>
          </cell>
          <cell r="L58">
            <v>1018.8</v>
          </cell>
          <cell r="M58">
            <v>0</v>
          </cell>
          <cell r="N58">
            <v>958.08</v>
          </cell>
          <cell r="O58">
            <v>442.44</v>
          </cell>
          <cell r="P58">
            <v>382.8</v>
          </cell>
          <cell r="Q58">
            <v>984</v>
          </cell>
          <cell r="R58">
            <v>0</v>
          </cell>
          <cell r="S58">
            <v>609.36</v>
          </cell>
          <cell r="U58">
            <v>4818.72</v>
          </cell>
        </row>
        <row r="59">
          <cell r="A59">
            <v>102496</v>
          </cell>
          <cell r="B59" t="str">
            <v>Guinness IDS  330can 04x6SLT F/w FR 120</v>
          </cell>
          <cell r="C59" t="str">
            <v>C1466221537A06C022</v>
          </cell>
          <cell r="D59" t="str">
            <v>C</v>
          </cell>
          <cell r="E59" t="str">
            <v>OWN CANNING</v>
          </cell>
          <cell r="F59">
            <v>1000</v>
          </cell>
          <cell r="G59" t="str">
            <v>RUNC</v>
          </cell>
          <cell r="I59">
            <v>1011</v>
          </cell>
          <cell r="J59" t="str">
            <v>HL</v>
          </cell>
          <cell r="K59">
            <v>0</v>
          </cell>
          <cell r="L59">
            <v>679.53599999999994</v>
          </cell>
          <cell r="M59">
            <v>1806.71</v>
          </cell>
          <cell r="N59">
            <v>630.66999999999996</v>
          </cell>
          <cell r="O59">
            <v>224.05699999999999</v>
          </cell>
          <cell r="P59">
            <v>983.18899999999996</v>
          </cell>
          <cell r="Q59">
            <v>2160.1799999999998</v>
          </cell>
          <cell r="R59">
            <v>1701.454</v>
          </cell>
          <cell r="S59">
            <v>1315.2739999999999</v>
          </cell>
          <cell r="U59">
            <v>9501.07</v>
          </cell>
        </row>
        <row r="60">
          <cell r="A60">
            <v>102504</v>
          </cell>
          <cell r="B60" t="str">
            <v>Kilkenny      440can 06x4HCT As/Pacific</v>
          </cell>
          <cell r="C60" t="str">
            <v>C1668242562A08C023</v>
          </cell>
          <cell r="D60" t="str">
            <v>C</v>
          </cell>
          <cell r="E60" t="str">
            <v>OWN CANNING</v>
          </cell>
          <cell r="F60">
            <v>1000</v>
          </cell>
          <cell r="G60" t="str">
            <v>RUNC</v>
          </cell>
          <cell r="I60">
            <v>1011</v>
          </cell>
          <cell r="J60" t="str">
            <v>HL</v>
          </cell>
          <cell r="K60">
            <v>500.65</v>
          </cell>
          <cell r="L60">
            <v>191.875</v>
          </cell>
          <cell r="M60">
            <v>280.15699999999998</v>
          </cell>
          <cell r="N60">
            <v>163.68</v>
          </cell>
          <cell r="O60">
            <v>164.208</v>
          </cell>
          <cell r="P60">
            <v>295.68</v>
          </cell>
          <cell r="Q60">
            <v>0</v>
          </cell>
          <cell r="R60">
            <v>0</v>
          </cell>
          <cell r="S60">
            <v>0</v>
          </cell>
          <cell r="U60">
            <v>1596.2500000000002</v>
          </cell>
        </row>
        <row r="61">
          <cell r="A61">
            <v>102524</v>
          </cell>
          <cell r="B61" t="str">
            <v>Guinness ES77 330nrb 04x6BPW New Liv Jap</v>
          </cell>
          <cell r="C61" t="str">
            <v>C1466222539A06N001</v>
          </cell>
          <cell r="D61" t="str">
            <v>N</v>
          </cell>
          <cell r="E61" t="str">
            <v>BOTTLE</v>
          </cell>
          <cell r="F61">
            <v>1000</v>
          </cell>
          <cell r="G61" t="str">
            <v>RUNC</v>
          </cell>
          <cell r="I61">
            <v>1011</v>
          </cell>
          <cell r="J61" t="str">
            <v>HL</v>
          </cell>
          <cell r="K61">
            <v>947.15300000000002</v>
          </cell>
          <cell r="L61">
            <v>1063.0219999999999</v>
          </cell>
          <cell r="M61">
            <v>635.89699999999993</v>
          </cell>
          <cell r="N61">
            <v>1738.2820000000002</v>
          </cell>
          <cell r="O61">
            <v>628.05600000000004</v>
          </cell>
          <cell r="P61">
            <v>890.92100000000005</v>
          </cell>
          <cell r="Q61">
            <v>1071.18</v>
          </cell>
          <cell r="R61">
            <v>1236.55</v>
          </cell>
          <cell r="S61">
            <v>1417.68</v>
          </cell>
          <cell r="U61">
            <v>9628.741</v>
          </cell>
        </row>
        <row r="62">
          <cell r="A62">
            <v>102525</v>
          </cell>
          <cell r="B62" t="str">
            <v>Guinness DIB  330nrb 06x4SLT WidBott72/p</v>
          </cell>
          <cell r="C62" t="str">
            <v>C1466221538A06N002</v>
          </cell>
          <cell r="D62" t="str">
            <v>N</v>
          </cell>
          <cell r="E62" t="str">
            <v>BOTTLE</v>
          </cell>
          <cell r="F62">
            <v>1000</v>
          </cell>
          <cell r="G62" t="str">
            <v>RUNC</v>
          </cell>
          <cell r="I62">
            <v>1011</v>
          </cell>
          <cell r="J62" t="str">
            <v>HL</v>
          </cell>
          <cell r="K62">
            <v>247.89599999999999</v>
          </cell>
          <cell r="L62">
            <v>0</v>
          </cell>
          <cell r="M62">
            <v>314.4248</v>
          </cell>
          <cell r="N62">
            <v>0</v>
          </cell>
          <cell r="O62">
            <v>-2.0000000000000573E-4</v>
          </cell>
          <cell r="P62">
            <v>0</v>
          </cell>
          <cell r="Q62">
            <v>232.452</v>
          </cell>
          <cell r="R62">
            <v>278.863</v>
          </cell>
          <cell r="S62">
            <v>1051.9349999999999</v>
          </cell>
          <cell r="U62">
            <v>2125.5706</v>
          </cell>
        </row>
        <row r="63">
          <cell r="A63">
            <v>102574</v>
          </cell>
          <cell r="B63" t="str">
            <v>Guinness PDG  440can 06x4SLT F/W Std 100</v>
          </cell>
          <cell r="C63" t="str">
            <v>C1466221536A08C023</v>
          </cell>
          <cell r="D63" t="str">
            <v>C</v>
          </cell>
          <cell r="E63" t="str">
            <v>OWN CANNING</v>
          </cell>
          <cell r="F63">
            <v>1000</v>
          </cell>
          <cell r="G63" t="str">
            <v>RUNC</v>
          </cell>
          <cell r="I63">
            <v>1011</v>
          </cell>
          <cell r="J63" t="str">
            <v>HL</v>
          </cell>
          <cell r="K63">
            <v>937.09400000000005</v>
          </cell>
          <cell r="L63">
            <v>1029.3890000000001</v>
          </cell>
          <cell r="M63">
            <v>457.142</v>
          </cell>
          <cell r="N63">
            <v>243.40799999999999</v>
          </cell>
          <cell r="O63">
            <v>712.58900000000006</v>
          </cell>
          <cell r="P63">
            <v>1248.403</v>
          </cell>
          <cell r="Q63">
            <v>0</v>
          </cell>
          <cell r="R63">
            <v>234.43199999999999</v>
          </cell>
          <cell r="S63">
            <v>1028.0160000000001</v>
          </cell>
          <cell r="U63">
            <v>5890.473</v>
          </cell>
        </row>
        <row r="64">
          <cell r="A64">
            <v>102575</v>
          </cell>
          <cell r="B64" t="str">
            <v>GDIC USA      473can 06x4SLT Florida 100</v>
          </cell>
          <cell r="C64" t="str">
            <v>C1466221536A09C023</v>
          </cell>
          <cell r="D64" t="str">
            <v>C</v>
          </cell>
          <cell r="E64" t="str">
            <v>OWN CANNING</v>
          </cell>
          <cell r="F64">
            <v>1000</v>
          </cell>
          <cell r="G64" t="str">
            <v>RUNC</v>
          </cell>
          <cell r="I64">
            <v>1011</v>
          </cell>
          <cell r="J64" t="str">
            <v>HL</v>
          </cell>
          <cell r="K64">
            <v>0</v>
          </cell>
          <cell r="L64">
            <v>0</v>
          </cell>
          <cell r="M64">
            <v>0</v>
          </cell>
          <cell r="N64">
            <v>0</v>
          </cell>
          <cell r="O64">
            <v>0</v>
          </cell>
          <cell r="P64">
            <v>0</v>
          </cell>
          <cell r="Q64">
            <v>0</v>
          </cell>
          <cell r="R64">
            <v>0</v>
          </cell>
          <cell r="S64">
            <v>0</v>
          </cell>
          <cell r="U64">
            <v>0</v>
          </cell>
        </row>
        <row r="65">
          <cell r="A65">
            <v>102576</v>
          </cell>
          <cell r="B65" t="str">
            <v>GDIC USA      473can 06x4SLT Texas 100</v>
          </cell>
          <cell r="C65" t="str">
            <v>C1466221536A09C023</v>
          </cell>
          <cell r="D65" t="str">
            <v>C</v>
          </cell>
          <cell r="E65" t="str">
            <v>OWN CANNING</v>
          </cell>
          <cell r="F65">
            <v>1000</v>
          </cell>
          <cell r="G65" t="str">
            <v>RUNC</v>
          </cell>
          <cell r="I65">
            <v>1011</v>
          </cell>
          <cell r="J65" t="str">
            <v>HL</v>
          </cell>
          <cell r="K65">
            <v>557.17200000000003</v>
          </cell>
          <cell r="L65">
            <v>0</v>
          </cell>
          <cell r="M65">
            <v>0</v>
          </cell>
          <cell r="N65">
            <v>629.01700000000005</v>
          </cell>
          <cell r="O65">
            <v>895.51499999999999</v>
          </cell>
          <cell r="P65">
            <v>1359.163</v>
          </cell>
          <cell r="Q65">
            <v>0</v>
          </cell>
          <cell r="R65">
            <v>0</v>
          </cell>
          <cell r="S65">
            <v>115.429</v>
          </cell>
          <cell r="U65">
            <v>3556.2960000000003</v>
          </cell>
        </row>
        <row r="66">
          <cell r="A66">
            <v>102584</v>
          </cell>
          <cell r="B66" t="str">
            <v>GDIC USA      473can 03X8MPK Texas 100</v>
          </cell>
          <cell r="C66" t="str">
            <v>C1466221536A09C021</v>
          </cell>
          <cell r="D66" t="str">
            <v>C</v>
          </cell>
          <cell r="E66" t="str">
            <v>OWN CANNING</v>
          </cell>
          <cell r="F66">
            <v>1000</v>
          </cell>
          <cell r="G66" t="str">
            <v>RUNC</v>
          </cell>
          <cell r="I66">
            <v>1011</v>
          </cell>
          <cell r="J66" t="str">
            <v>HL</v>
          </cell>
          <cell r="K66">
            <v>0</v>
          </cell>
          <cell r="L66">
            <v>259.68799999999999</v>
          </cell>
          <cell r="M66">
            <v>232.33500000000001</v>
          </cell>
          <cell r="N66">
            <v>0</v>
          </cell>
          <cell r="O66">
            <v>227</v>
          </cell>
          <cell r="P66">
            <v>240.50700000000001</v>
          </cell>
          <cell r="Q66">
            <v>455.476</v>
          </cell>
          <cell r="R66">
            <v>227</v>
          </cell>
          <cell r="S66">
            <v>223.36799999999999</v>
          </cell>
          <cell r="U66">
            <v>1865.3739999999998</v>
          </cell>
        </row>
        <row r="67">
          <cell r="A67">
            <v>102587</v>
          </cell>
          <cell r="B67" t="str">
            <v>Morrisons CB84 440can 06x4HCT Std</v>
          </cell>
          <cell r="C67" t="str">
            <v>F2173262599A08C023</v>
          </cell>
          <cell r="D67" t="str">
            <v>C</v>
          </cell>
          <cell r="E67" t="str">
            <v>CONTRACT CANNING</v>
          </cell>
          <cell r="F67">
            <v>1000</v>
          </cell>
          <cell r="G67" t="str">
            <v>RUNC</v>
          </cell>
          <cell r="I67">
            <v>1011</v>
          </cell>
          <cell r="J67" t="str">
            <v>HL</v>
          </cell>
          <cell r="K67">
            <v>0</v>
          </cell>
          <cell r="L67">
            <v>305.923</v>
          </cell>
          <cell r="M67">
            <v>0</v>
          </cell>
          <cell r="N67">
            <v>0</v>
          </cell>
          <cell r="O67">
            <v>333.48500000000001</v>
          </cell>
          <cell r="P67">
            <v>0</v>
          </cell>
          <cell r="Q67">
            <v>0</v>
          </cell>
          <cell r="R67">
            <v>0</v>
          </cell>
          <cell r="S67">
            <v>0</v>
          </cell>
          <cell r="U67">
            <v>639.40800000000002</v>
          </cell>
        </row>
        <row r="68">
          <cell r="A68">
            <v>102588</v>
          </cell>
          <cell r="B68" t="str">
            <v>Guinness DIB  330nrb 1x24CTN GGB</v>
          </cell>
          <cell r="C68" t="str">
            <v>C1466221538A06N005</v>
          </cell>
          <cell r="D68" t="str">
            <v>N</v>
          </cell>
          <cell r="E68" t="str">
            <v>BOTTLE</v>
          </cell>
          <cell r="F68">
            <v>1000</v>
          </cell>
          <cell r="G68" t="str">
            <v>RUNC</v>
          </cell>
          <cell r="I68">
            <v>1011</v>
          </cell>
          <cell r="J68" t="str">
            <v>HL</v>
          </cell>
          <cell r="K68">
            <v>343.33199999999999</v>
          </cell>
          <cell r="L68">
            <v>0</v>
          </cell>
          <cell r="M68">
            <v>196.25800000000001</v>
          </cell>
          <cell r="N68">
            <v>1379.4259999999999</v>
          </cell>
          <cell r="O68">
            <v>712.16679999999997</v>
          </cell>
          <cell r="P68">
            <v>532.54039999999998</v>
          </cell>
          <cell r="Q68">
            <v>271.815</v>
          </cell>
          <cell r="R68">
            <v>302.46499999999997</v>
          </cell>
          <cell r="S68">
            <v>173.131</v>
          </cell>
          <cell r="U68">
            <v>3911.1342</v>
          </cell>
        </row>
        <row r="69">
          <cell r="A69">
            <v>102625</v>
          </cell>
          <cell r="B69" t="str">
            <v>Kilkenny      440can 06x4SLT New Zealand</v>
          </cell>
          <cell r="C69" t="str">
            <v>C1668242562A08C023</v>
          </cell>
          <cell r="D69" t="str">
            <v>C</v>
          </cell>
          <cell r="E69" t="str">
            <v>OWN CANNING</v>
          </cell>
          <cell r="F69">
            <v>1000</v>
          </cell>
          <cell r="G69" t="str">
            <v>RUNC</v>
          </cell>
          <cell r="I69">
            <v>1011</v>
          </cell>
          <cell r="J69" t="str">
            <v>HL</v>
          </cell>
          <cell r="K69">
            <v>1730.15</v>
          </cell>
          <cell r="L69">
            <v>2365.44</v>
          </cell>
          <cell r="M69">
            <v>1250.3040000000001</v>
          </cell>
          <cell r="N69">
            <v>1632.576</v>
          </cell>
          <cell r="O69">
            <v>1168.675</v>
          </cell>
          <cell r="P69">
            <v>1741.3440000000001</v>
          </cell>
          <cell r="Q69">
            <v>0</v>
          </cell>
          <cell r="R69">
            <v>0</v>
          </cell>
          <cell r="S69">
            <v>0</v>
          </cell>
          <cell r="U69">
            <v>9888.4890000000014</v>
          </cell>
        </row>
        <row r="70">
          <cell r="A70">
            <v>102630</v>
          </cell>
          <cell r="B70" t="str">
            <v>DblChoc Stout 440Can 06x4HCT Std</v>
          </cell>
          <cell r="C70" t="str">
            <v>F2180277618A08C023</v>
          </cell>
          <cell r="D70" t="str">
            <v>C</v>
          </cell>
          <cell r="E70" t="str">
            <v>CONTRACT CANNING</v>
          </cell>
          <cell r="F70">
            <v>1000</v>
          </cell>
          <cell r="G70" t="str">
            <v>RUNC</v>
          </cell>
          <cell r="I70">
            <v>1011</v>
          </cell>
          <cell r="J70" t="str">
            <v>HL</v>
          </cell>
          <cell r="K70">
            <v>393.04300000000001</v>
          </cell>
          <cell r="L70">
            <v>0</v>
          </cell>
          <cell r="M70">
            <v>0</v>
          </cell>
          <cell r="N70">
            <v>0</v>
          </cell>
          <cell r="O70">
            <v>0</v>
          </cell>
          <cell r="P70">
            <v>380.68800000000005</v>
          </cell>
          <cell r="Q70">
            <v>0</v>
          </cell>
          <cell r="R70">
            <v>387.23500000000001</v>
          </cell>
          <cell r="S70">
            <v>398.42899999999997</v>
          </cell>
          <cell r="U70">
            <v>1559.395</v>
          </cell>
        </row>
        <row r="71">
          <cell r="A71">
            <v>102677</v>
          </cell>
          <cell r="B71" t="str">
            <v>Tetley Smooth 440can 04x6SLT Std</v>
          </cell>
          <cell r="C71" t="str">
            <v>F2174270608A08C022</v>
          </cell>
          <cell r="D71" t="str">
            <v>C</v>
          </cell>
          <cell r="E71" t="str">
            <v>CONTRACT CANNING</v>
          </cell>
          <cell r="F71">
            <v>1000</v>
          </cell>
          <cell r="G71" t="str">
            <v>RUNC</v>
          </cell>
          <cell r="I71">
            <v>1011</v>
          </cell>
          <cell r="J71" t="str">
            <v>HL</v>
          </cell>
          <cell r="K71">
            <v>658.31</v>
          </cell>
          <cell r="L71">
            <v>0</v>
          </cell>
          <cell r="M71">
            <v>0</v>
          </cell>
          <cell r="N71">
            <v>0</v>
          </cell>
          <cell r="O71">
            <v>1455.8019999999999</v>
          </cell>
          <cell r="P71">
            <v>1775.242</v>
          </cell>
          <cell r="Q71">
            <v>783.55200000000002</v>
          </cell>
          <cell r="R71">
            <v>1523.491</v>
          </cell>
          <cell r="S71">
            <v>0</v>
          </cell>
          <cell r="U71">
            <v>6196.3969999999999</v>
          </cell>
        </row>
        <row r="72">
          <cell r="A72">
            <v>102678</v>
          </cell>
          <cell r="B72" t="str">
            <v>Tetley Smooth 440can 2X12MPK Std</v>
          </cell>
          <cell r="C72" t="str">
            <v>F2174270608A08C025</v>
          </cell>
          <cell r="D72" t="str">
            <v>C</v>
          </cell>
          <cell r="E72" t="str">
            <v>CONTRACT CANNING</v>
          </cell>
          <cell r="F72">
            <v>1000</v>
          </cell>
          <cell r="G72" t="str">
            <v>RUNC</v>
          </cell>
          <cell r="I72">
            <v>1011</v>
          </cell>
          <cell r="J72" t="str">
            <v>HL</v>
          </cell>
          <cell r="K72">
            <v>6130.08</v>
          </cell>
          <cell r="L72">
            <v>2580.125</v>
          </cell>
          <cell r="M72">
            <v>2575.1619999999998</v>
          </cell>
          <cell r="N72">
            <v>0</v>
          </cell>
          <cell r="O72">
            <v>0</v>
          </cell>
          <cell r="P72">
            <v>0</v>
          </cell>
          <cell r="Q72">
            <v>0</v>
          </cell>
          <cell r="R72">
            <v>0</v>
          </cell>
          <cell r="S72">
            <v>1100.0350000000001</v>
          </cell>
          <cell r="U72">
            <v>12385.402</v>
          </cell>
        </row>
        <row r="73">
          <cell r="A73">
            <v>102679</v>
          </cell>
          <cell r="B73" t="str">
            <v>Guinness DIC  440can 2x15MPK USA MULTI</v>
          </cell>
          <cell r="C73" t="str">
            <v>C1466221536A08C026</v>
          </cell>
          <cell r="D73" t="str">
            <v>C</v>
          </cell>
          <cell r="E73" t="str">
            <v>OWN CANNING</v>
          </cell>
          <cell r="F73">
            <v>1000</v>
          </cell>
          <cell r="G73" t="str">
            <v>RUNC</v>
          </cell>
          <cell r="I73">
            <v>1011</v>
          </cell>
          <cell r="J73" t="str">
            <v>HL</v>
          </cell>
          <cell r="K73">
            <v>1942.5119999999999</v>
          </cell>
          <cell r="L73">
            <v>1824.9</v>
          </cell>
          <cell r="M73">
            <v>171.864</v>
          </cell>
          <cell r="N73">
            <v>0</v>
          </cell>
          <cell r="O73">
            <v>0</v>
          </cell>
          <cell r="P73">
            <v>2117.2800000000002</v>
          </cell>
          <cell r="Q73">
            <v>330.52800000000013</v>
          </cell>
          <cell r="R73">
            <v>0</v>
          </cell>
          <cell r="S73">
            <v>2291.9160000000002</v>
          </cell>
          <cell r="U73">
            <v>8679</v>
          </cell>
        </row>
        <row r="74">
          <cell r="A74">
            <v>102701</v>
          </cell>
          <cell r="B74" t="str">
            <v>Guinness IDS  500can 03X8MPK 13.5%PromNI</v>
          </cell>
          <cell r="C74" t="str">
            <v>C1466221537A10C021</v>
          </cell>
          <cell r="D74" t="str">
            <v>C</v>
          </cell>
          <cell r="E74" t="str">
            <v>OWN CANNING</v>
          </cell>
          <cell r="F74">
            <v>1000</v>
          </cell>
          <cell r="G74" t="str">
            <v>RUNC</v>
          </cell>
          <cell r="I74">
            <v>1011</v>
          </cell>
          <cell r="J74" t="str">
            <v>HL</v>
          </cell>
          <cell r="K74">
            <v>0</v>
          </cell>
          <cell r="L74">
            <v>0</v>
          </cell>
          <cell r="M74">
            <v>1046.6400000000001</v>
          </cell>
          <cell r="N74">
            <v>0</v>
          </cell>
          <cell r="O74">
            <v>0</v>
          </cell>
          <cell r="P74">
            <v>0</v>
          </cell>
          <cell r="Q74">
            <v>0</v>
          </cell>
          <cell r="R74">
            <v>1998.36</v>
          </cell>
          <cell r="S74">
            <v>490.56</v>
          </cell>
          <cell r="U74">
            <v>3535.56</v>
          </cell>
        </row>
        <row r="75">
          <cell r="A75">
            <v>102702</v>
          </cell>
          <cell r="B75" t="str">
            <v>Guinness IDS  500can 06X4HCT 13.5%PromNI</v>
          </cell>
          <cell r="C75" t="str">
            <v>C1466221537A10C023</v>
          </cell>
          <cell r="D75" t="str">
            <v>C</v>
          </cell>
          <cell r="E75" t="str">
            <v>OWN CANNING</v>
          </cell>
          <cell r="F75">
            <v>1000</v>
          </cell>
          <cell r="G75" t="str">
            <v>RUNC</v>
          </cell>
          <cell r="I75">
            <v>1011</v>
          </cell>
          <cell r="J75" t="str">
            <v>HL</v>
          </cell>
          <cell r="K75">
            <v>0</v>
          </cell>
          <cell r="L75">
            <v>0</v>
          </cell>
          <cell r="M75">
            <v>1477.32</v>
          </cell>
          <cell r="N75">
            <v>0</v>
          </cell>
          <cell r="O75">
            <v>0</v>
          </cell>
          <cell r="P75">
            <v>0</v>
          </cell>
          <cell r="Q75">
            <v>0</v>
          </cell>
          <cell r="R75">
            <v>1949.3999999999999</v>
          </cell>
          <cell r="S75">
            <v>563.64</v>
          </cell>
          <cell r="U75">
            <v>3990.3599999999997</v>
          </cell>
        </row>
        <row r="76">
          <cell r="A76">
            <v>102703</v>
          </cell>
          <cell r="B76" t="str">
            <v>Guinness IDS  440can 06x4SLT Australia</v>
          </cell>
          <cell r="C76" t="str">
            <v>C1466221537A08C023</v>
          </cell>
          <cell r="D76" t="str">
            <v>C</v>
          </cell>
          <cell r="E76" t="str">
            <v>OWN CANNING</v>
          </cell>
          <cell r="F76">
            <v>1000</v>
          </cell>
          <cell r="G76" t="str">
            <v>RUNC</v>
          </cell>
          <cell r="I76">
            <v>1011</v>
          </cell>
          <cell r="J76" t="str">
            <v>HL</v>
          </cell>
          <cell r="K76">
            <v>6404.3229999999994</v>
          </cell>
          <cell r="L76">
            <v>2126.89</v>
          </cell>
          <cell r="M76">
            <v>2142.2020000000002</v>
          </cell>
          <cell r="N76">
            <v>0</v>
          </cell>
          <cell r="O76">
            <v>1669.7470000000001</v>
          </cell>
          <cell r="P76">
            <v>1616.3140000000001</v>
          </cell>
          <cell r="Q76">
            <v>0</v>
          </cell>
          <cell r="R76">
            <v>0</v>
          </cell>
          <cell r="S76">
            <v>0</v>
          </cell>
          <cell r="U76">
            <v>13959.476000000001</v>
          </cell>
        </row>
        <row r="77">
          <cell r="A77">
            <v>102708</v>
          </cell>
          <cell r="B77" t="str">
            <v>Tetley Smooth 440can 06X4HCT Std</v>
          </cell>
          <cell r="C77" t="str">
            <v>F2174270608A08C023</v>
          </cell>
          <cell r="D77" t="str">
            <v>C</v>
          </cell>
          <cell r="E77" t="str">
            <v>CONTRACT CANNING</v>
          </cell>
          <cell r="F77">
            <v>1000</v>
          </cell>
          <cell r="G77" t="str">
            <v>RUNC</v>
          </cell>
          <cell r="I77">
            <v>1011</v>
          </cell>
          <cell r="J77" t="str">
            <v>HL</v>
          </cell>
          <cell r="K77">
            <v>3208.6559999999999</v>
          </cell>
          <cell r="L77">
            <v>4834.2619999999997</v>
          </cell>
          <cell r="M77">
            <v>4954.1180000000004</v>
          </cell>
          <cell r="N77">
            <v>6502.2139999999999</v>
          </cell>
          <cell r="O77">
            <v>2314.752</v>
          </cell>
          <cell r="P77">
            <v>448.166</v>
          </cell>
          <cell r="Q77">
            <v>6762.0959999999995</v>
          </cell>
          <cell r="R77">
            <v>1814.3130000000001</v>
          </cell>
          <cell r="S77">
            <v>2757.9549999999999</v>
          </cell>
          <cell r="U77">
            <v>33596.532000000007</v>
          </cell>
        </row>
        <row r="78">
          <cell r="A78">
            <v>102709</v>
          </cell>
          <cell r="B78" t="str">
            <v>Guinness DIB  330nrb 4x6pack IE</v>
          </cell>
          <cell r="C78" t="str">
            <v>C1466221538A06N001</v>
          </cell>
          <cell r="D78" t="str">
            <v>N</v>
          </cell>
          <cell r="E78" t="str">
            <v>BOTTLE</v>
          </cell>
          <cell r="F78">
            <v>1000</v>
          </cell>
          <cell r="G78" t="str">
            <v>RUNC</v>
          </cell>
          <cell r="I78">
            <v>1011</v>
          </cell>
          <cell r="J78" t="str">
            <v>HL</v>
          </cell>
          <cell r="K78">
            <v>117.533</v>
          </cell>
          <cell r="L78">
            <v>75.477999999999994</v>
          </cell>
          <cell r="M78">
            <v>0</v>
          </cell>
          <cell r="N78">
            <v>121.018</v>
          </cell>
          <cell r="O78">
            <v>173.52699999999999</v>
          </cell>
          <cell r="P78">
            <v>0</v>
          </cell>
          <cell r="Q78">
            <v>0</v>
          </cell>
          <cell r="R78">
            <v>0</v>
          </cell>
          <cell r="S78">
            <v>0</v>
          </cell>
          <cell r="U78">
            <v>487.55599999999998</v>
          </cell>
        </row>
        <row r="79">
          <cell r="A79">
            <v>102713</v>
          </cell>
          <cell r="B79" t="str">
            <v>Guinness DIC 500can  3x8mpk IE</v>
          </cell>
          <cell r="C79" t="str">
            <v>C1466221537A10C021</v>
          </cell>
          <cell r="D79" t="str">
            <v>C</v>
          </cell>
          <cell r="E79" t="str">
            <v>OWN CANNING</v>
          </cell>
          <cell r="F79">
            <v>1000</v>
          </cell>
          <cell r="G79" t="str">
            <v>RUNC</v>
          </cell>
          <cell r="I79">
            <v>1011</v>
          </cell>
          <cell r="J79" t="str">
            <v>HL</v>
          </cell>
          <cell r="K79">
            <v>0</v>
          </cell>
          <cell r="L79">
            <v>588.36</v>
          </cell>
          <cell r="M79">
            <v>862.44</v>
          </cell>
          <cell r="N79">
            <v>243.12</v>
          </cell>
          <cell r="O79">
            <v>1443.72</v>
          </cell>
          <cell r="P79">
            <v>0</v>
          </cell>
          <cell r="Q79">
            <v>0</v>
          </cell>
          <cell r="R79">
            <v>0</v>
          </cell>
          <cell r="S79">
            <v>598.55999999999995</v>
          </cell>
          <cell r="U79">
            <v>3736.2000000000003</v>
          </cell>
        </row>
        <row r="80">
          <cell r="A80">
            <v>102723</v>
          </cell>
          <cell r="B80" t="str">
            <v>BeamST IE DA93 500can 06X4HCT Std</v>
          </cell>
          <cell r="C80" t="str">
            <v>F2173259592A10C023</v>
          </cell>
          <cell r="D80" t="str">
            <v>C</v>
          </cell>
          <cell r="E80" t="str">
            <v>CONTRACT CANNING</v>
          </cell>
          <cell r="F80">
            <v>1000</v>
          </cell>
          <cell r="G80" t="str">
            <v>RUNC</v>
          </cell>
          <cell r="I80">
            <v>1011</v>
          </cell>
          <cell r="J80" t="str">
            <v>HL</v>
          </cell>
          <cell r="K80">
            <v>651.6</v>
          </cell>
          <cell r="L80">
            <v>713.64</v>
          </cell>
          <cell r="M80">
            <v>786</v>
          </cell>
          <cell r="N80">
            <v>0</v>
          </cell>
          <cell r="O80">
            <v>725.52</v>
          </cell>
          <cell r="P80">
            <v>652.44000000000005</v>
          </cell>
          <cell r="Q80">
            <v>734.16</v>
          </cell>
          <cell r="R80">
            <v>0</v>
          </cell>
          <cell r="S80">
            <v>0</v>
          </cell>
          <cell r="U80">
            <v>4263.3599999999997</v>
          </cell>
        </row>
        <row r="81">
          <cell r="A81">
            <v>102733</v>
          </cell>
          <cell r="B81" t="str">
            <v>Guinness DIC  440can 06x4HCT Std Venture</v>
          </cell>
          <cell r="C81" t="str">
            <v>C1466221537A08C023</v>
          </cell>
          <cell r="D81" t="str">
            <v>C</v>
          </cell>
          <cell r="E81" t="str">
            <v>OWN CANNING</v>
          </cell>
          <cell r="F81">
            <v>1000</v>
          </cell>
          <cell r="G81" t="str">
            <v>RUNC</v>
          </cell>
          <cell r="I81">
            <v>1011</v>
          </cell>
          <cell r="J81" t="str">
            <v>HL</v>
          </cell>
          <cell r="K81">
            <v>1095.8109999999999</v>
          </cell>
          <cell r="L81">
            <v>419.54899999999998</v>
          </cell>
          <cell r="M81">
            <v>1313.453</v>
          </cell>
          <cell r="N81">
            <v>1141.0079999999998</v>
          </cell>
          <cell r="O81">
            <v>1165.9293999999998</v>
          </cell>
          <cell r="P81">
            <v>1328.9760000000001</v>
          </cell>
          <cell r="Q81">
            <v>1119.9939999999999</v>
          </cell>
          <cell r="R81">
            <v>4125.8980000000001</v>
          </cell>
          <cell r="S81">
            <v>858.63400000000001</v>
          </cell>
          <cell r="U81">
            <v>12569.252399999999</v>
          </cell>
        </row>
        <row r="82">
          <cell r="A82">
            <v>102757</v>
          </cell>
          <cell r="B82" t="str">
            <v>BeamST IE DA96 500can 06X4HCT Euro</v>
          </cell>
          <cell r="C82" t="str">
            <v>F2173259592A10C023</v>
          </cell>
          <cell r="D82" t="str">
            <v>C</v>
          </cell>
          <cell r="E82" t="str">
            <v>CONTRACT CANNING</v>
          </cell>
          <cell r="F82">
            <v>1000</v>
          </cell>
          <cell r="G82" t="str">
            <v>RUNC</v>
          </cell>
          <cell r="I82">
            <v>1011</v>
          </cell>
          <cell r="J82" t="str">
            <v>HL</v>
          </cell>
          <cell r="K82">
            <v>360</v>
          </cell>
          <cell r="L82">
            <v>662.52</v>
          </cell>
          <cell r="M82">
            <v>0</v>
          </cell>
          <cell r="N82">
            <v>343.44</v>
          </cell>
          <cell r="O82">
            <v>343.56</v>
          </cell>
          <cell r="P82">
            <v>175.92</v>
          </cell>
          <cell r="Q82">
            <v>335.28</v>
          </cell>
          <cell r="R82">
            <v>341.04</v>
          </cell>
          <cell r="S82">
            <v>336.96</v>
          </cell>
          <cell r="U82">
            <v>2898.7200000000003</v>
          </cell>
        </row>
        <row r="83">
          <cell r="A83">
            <v>102768</v>
          </cell>
          <cell r="B83" t="str">
            <v>Guinness FES  330nrb 1x24CTN STD</v>
          </cell>
          <cell r="C83" t="str">
            <v>C1466224541A06N005</v>
          </cell>
          <cell r="D83" t="str">
            <v>N</v>
          </cell>
          <cell r="E83" t="str">
            <v>BOTTLE</v>
          </cell>
          <cell r="F83">
            <v>1000</v>
          </cell>
          <cell r="G83" t="str">
            <v>RUNC</v>
          </cell>
          <cell r="I83">
            <v>1011</v>
          </cell>
          <cell r="J83" t="str">
            <v>HL</v>
          </cell>
          <cell r="K83">
            <v>1313.2950000000001</v>
          </cell>
          <cell r="L83">
            <v>1313.136</v>
          </cell>
          <cell r="M83">
            <v>2170.7139999999999</v>
          </cell>
          <cell r="N83">
            <v>3333.1320000000001</v>
          </cell>
          <cell r="O83">
            <v>1304.5029999999999</v>
          </cell>
          <cell r="P83">
            <v>2772.9501999999998</v>
          </cell>
          <cell r="Q83">
            <v>880.70399999999995</v>
          </cell>
          <cell r="R83">
            <v>501.97</v>
          </cell>
          <cell r="S83">
            <v>1849.954</v>
          </cell>
          <cell r="U83">
            <v>15440.358199999999</v>
          </cell>
        </row>
        <row r="84">
          <cell r="A84">
            <v>102774</v>
          </cell>
          <cell r="B84" t="str">
            <v>J Smiths DA97 500can 06x4HCT ICS StdEuro</v>
          </cell>
          <cell r="C84" t="str">
            <v>F2173261597A10C023</v>
          </cell>
          <cell r="D84" t="str">
            <v>C</v>
          </cell>
          <cell r="E84" t="str">
            <v>CONTRACT CANNING</v>
          </cell>
          <cell r="F84">
            <v>1000</v>
          </cell>
          <cell r="G84" t="str">
            <v>RUNC</v>
          </cell>
          <cell r="I84">
            <v>1011</v>
          </cell>
          <cell r="J84" t="str">
            <v>HL</v>
          </cell>
          <cell r="K84">
            <v>1744.44</v>
          </cell>
          <cell r="L84">
            <v>1867.2</v>
          </cell>
          <cell r="M84">
            <v>0</v>
          </cell>
          <cell r="N84">
            <v>379.44</v>
          </cell>
          <cell r="O84">
            <v>1661.76</v>
          </cell>
          <cell r="P84">
            <v>688.8</v>
          </cell>
          <cell r="Q84">
            <v>591.36</v>
          </cell>
          <cell r="R84">
            <v>1124.4000000000001</v>
          </cell>
          <cell r="S84">
            <v>1132.2</v>
          </cell>
          <cell r="U84">
            <v>9189.6</v>
          </cell>
        </row>
        <row r="85">
          <cell r="A85">
            <v>102778</v>
          </cell>
          <cell r="B85" t="str">
            <v>Guinness DIC  284can 06x4HCT  St Pats 01</v>
          </cell>
          <cell r="C85" t="str">
            <v>C1466221536A05C023</v>
          </cell>
          <cell r="D85" t="str">
            <v>C</v>
          </cell>
          <cell r="E85" t="str">
            <v>OWN CANNING</v>
          </cell>
          <cell r="F85">
            <v>1000</v>
          </cell>
          <cell r="G85" t="str">
            <v>RUNC</v>
          </cell>
          <cell r="I85">
            <v>1011</v>
          </cell>
          <cell r="J85" t="str">
            <v>HL</v>
          </cell>
          <cell r="K85">
            <v>0</v>
          </cell>
          <cell r="L85">
            <v>0</v>
          </cell>
          <cell r="M85">
            <v>0</v>
          </cell>
          <cell r="N85">
            <v>994.04499999999996</v>
          </cell>
          <cell r="O85">
            <v>0</v>
          </cell>
          <cell r="P85">
            <v>0</v>
          </cell>
          <cell r="Q85">
            <v>0</v>
          </cell>
          <cell r="R85">
            <v>0</v>
          </cell>
          <cell r="S85">
            <v>1018.788</v>
          </cell>
          <cell r="U85">
            <v>2012.8330000000001</v>
          </cell>
        </row>
        <row r="86">
          <cell r="A86">
            <v>102791</v>
          </cell>
          <cell r="B86" t="str">
            <v>BeamST IE DA94 473can 06X4HCT Std USA</v>
          </cell>
          <cell r="C86" t="str">
            <v>F2173259592A09C023</v>
          </cell>
          <cell r="D86" t="str">
            <v>C</v>
          </cell>
          <cell r="E86" t="str">
            <v>CONTRACT CANNING</v>
          </cell>
          <cell r="F86">
            <v>1000</v>
          </cell>
          <cell r="G86" t="str">
            <v>RUNC</v>
          </cell>
          <cell r="I86">
            <v>1011</v>
          </cell>
          <cell r="J86" t="str">
            <v>HL</v>
          </cell>
          <cell r="K86">
            <v>66.397999999999996</v>
          </cell>
          <cell r="L86">
            <v>0</v>
          </cell>
          <cell r="M86">
            <v>668.28800000000001</v>
          </cell>
          <cell r="N86">
            <v>0</v>
          </cell>
          <cell r="O86">
            <v>367.173</v>
          </cell>
          <cell r="P86">
            <v>507.79899999999998</v>
          </cell>
          <cell r="Q86">
            <v>645.92899999999997</v>
          </cell>
          <cell r="R86">
            <v>498.03800000000001</v>
          </cell>
          <cell r="S86">
            <v>340.27300000000002</v>
          </cell>
          <cell r="U86">
            <v>3093.8980000000001</v>
          </cell>
        </row>
        <row r="87">
          <cell r="A87">
            <v>102792</v>
          </cell>
          <cell r="B87" t="str">
            <v>Kaliber       330nrb 1x24CTN Standard</v>
          </cell>
          <cell r="C87" t="str">
            <v>C1870252572A06N005</v>
          </cell>
          <cell r="D87" t="str">
            <v>N</v>
          </cell>
          <cell r="E87" t="str">
            <v>BOTTLE</v>
          </cell>
          <cell r="F87">
            <v>1000</v>
          </cell>
          <cell r="G87" t="str">
            <v>RUNC</v>
          </cell>
          <cell r="I87">
            <v>1011</v>
          </cell>
          <cell r="J87" t="str">
            <v>HL</v>
          </cell>
          <cell r="K87">
            <v>594.39599999999996</v>
          </cell>
          <cell r="L87">
            <v>347.846</v>
          </cell>
          <cell r="M87">
            <v>628.37300000000005</v>
          </cell>
          <cell r="N87">
            <v>324.166</v>
          </cell>
          <cell r="O87">
            <v>484.46600000000001</v>
          </cell>
          <cell r="P87">
            <v>86.090600000000038</v>
          </cell>
          <cell r="Q87">
            <v>284.64499999999998</v>
          </cell>
          <cell r="R87">
            <v>795.96</v>
          </cell>
          <cell r="S87">
            <v>465.69600000000003</v>
          </cell>
          <cell r="U87">
            <v>4011.6385999999998</v>
          </cell>
        </row>
        <row r="88">
          <cell r="A88">
            <v>102793</v>
          </cell>
          <cell r="B88" t="str">
            <v>Kaliber       440can 06x4HCT Standard</v>
          </cell>
          <cell r="C88" t="str">
            <v>C1870252572A08C023</v>
          </cell>
          <cell r="D88" t="str">
            <v>C</v>
          </cell>
          <cell r="E88" t="str">
            <v>OWN CANNING</v>
          </cell>
          <cell r="F88">
            <v>1000</v>
          </cell>
          <cell r="G88" t="str">
            <v>RUNC</v>
          </cell>
          <cell r="I88">
            <v>1011</v>
          </cell>
          <cell r="J88" t="str">
            <v>HL</v>
          </cell>
          <cell r="K88">
            <v>5901.5619999999999</v>
          </cell>
          <cell r="L88">
            <v>1866.902</v>
          </cell>
          <cell r="M88">
            <v>3897.2739999999999</v>
          </cell>
          <cell r="N88">
            <v>2281.8049999999998</v>
          </cell>
          <cell r="O88">
            <v>4451.99</v>
          </cell>
          <cell r="P88">
            <v>2385.2930000000001</v>
          </cell>
          <cell r="Q88">
            <v>969.51400000000001</v>
          </cell>
          <cell r="R88">
            <v>4042.8960000000002</v>
          </cell>
          <cell r="S88">
            <v>2704.944</v>
          </cell>
          <cell r="U88">
            <v>28502.18</v>
          </cell>
        </row>
        <row r="89">
          <cell r="A89">
            <v>102795</v>
          </cell>
          <cell r="B89" t="str">
            <v>Guinness FES  330nrb 1x24CTN Sweden</v>
          </cell>
          <cell r="C89" t="str">
            <v>C1466224541A06N005</v>
          </cell>
          <cell r="D89" t="str">
            <v>N</v>
          </cell>
          <cell r="E89" t="str">
            <v>FES</v>
          </cell>
          <cell r="F89">
            <v>1000</v>
          </cell>
          <cell r="G89" t="str">
            <v>RUNC</v>
          </cell>
          <cell r="I89">
            <v>1011</v>
          </cell>
          <cell r="J89" t="str">
            <v>HL</v>
          </cell>
          <cell r="K89">
            <v>0</v>
          </cell>
          <cell r="L89">
            <v>0</v>
          </cell>
          <cell r="M89">
            <v>0</v>
          </cell>
          <cell r="N89">
            <v>0</v>
          </cell>
          <cell r="O89">
            <v>122.91800000000001</v>
          </cell>
          <cell r="P89">
            <v>0</v>
          </cell>
          <cell r="Q89">
            <v>0</v>
          </cell>
          <cell r="R89">
            <v>0</v>
          </cell>
          <cell r="S89">
            <v>132.185</v>
          </cell>
          <cell r="U89">
            <v>255.10300000000001</v>
          </cell>
        </row>
        <row r="90">
          <cell r="A90">
            <v>102823</v>
          </cell>
          <cell r="B90" t="str">
            <v>HARP          330nrb 1x24CTN Std NI</v>
          </cell>
          <cell r="C90" t="str">
            <v>C1567225542A06N005</v>
          </cell>
          <cell r="D90" t="str">
            <v>N</v>
          </cell>
          <cell r="E90" t="str">
            <v>BOTTLE</v>
          </cell>
          <cell r="F90">
            <v>1000</v>
          </cell>
          <cell r="G90" t="str">
            <v>RUNC</v>
          </cell>
          <cell r="I90">
            <v>1011</v>
          </cell>
          <cell r="J90" t="str">
            <v>HL</v>
          </cell>
          <cell r="K90">
            <v>783.36699999999996</v>
          </cell>
          <cell r="L90">
            <v>0</v>
          </cell>
          <cell r="M90">
            <v>0</v>
          </cell>
          <cell r="N90">
            <v>0</v>
          </cell>
          <cell r="O90">
            <v>0</v>
          </cell>
          <cell r="P90">
            <v>0</v>
          </cell>
          <cell r="Q90">
            <v>0</v>
          </cell>
          <cell r="R90">
            <v>0</v>
          </cell>
          <cell r="S90">
            <v>0</v>
          </cell>
          <cell r="U90">
            <v>783.36699999999996</v>
          </cell>
        </row>
        <row r="91">
          <cell r="A91">
            <v>102824</v>
          </cell>
          <cell r="B91" t="str">
            <v>Guinness DIC  500can 06x4HCT Duty Free</v>
          </cell>
          <cell r="C91" t="str">
            <v>C1466221536A10C023</v>
          </cell>
          <cell r="D91" t="str">
            <v>C</v>
          </cell>
          <cell r="E91" t="str">
            <v>OWN CANNING</v>
          </cell>
          <cell r="F91">
            <v>1000</v>
          </cell>
          <cell r="G91" t="str">
            <v>RUNC</v>
          </cell>
          <cell r="I91">
            <v>1011</v>
          </cell>
          <cell r="J91" t="str">
            <v>HL</v>
          </cell>
          <cell r="K91">
            <v>116.76</v>
          </cell>
          <cell r="L91">
            <v>0</v>
          </cell>
          <cell r="M91">
            <v>1233.72</v>
          </cell>
          <cell r="N91">
            <v>721.44</v>
          </cell>
          <cell r="O91">
            <v>540</v>
          </cell>
          <cell r="P91">
            <v>1373.28</v>
          </cell>
          <cell r="Q91">
            <v>0</v>
          </cell>
          <cell r="R91">
            <v>946.08</v>
          </cell>
          <cell r="S91">
            <v>685.44</v>
          </cell>
          <cell r="U91">
            <v>5616.7199999999993</v>
          </cell>
        </row>
        <row r="92">
          <cell r="A92">
            <v>102830</v>
          </cell>
          <cell r="B92" t="str">
            <v>CT TescoDrgtBit 440can 2X12MPK ICS</v>
          </cell>
          <cell r="C92" t="str">
            <v>F2174268605A08C025</v>
          </cell>
          <cell r="D92" t="str">
            <v>C</v>
          </cell>
          <cell r="E92" t="str">
            <v>CONTRACT CANNING</v>
          </cell>
          <cell r="F92">
            <v>1000</v>
          </cell>
          <cell r="G92" t="str">
            <v>RUNC</v>
          </cell>
          <cell r="I92">
            <v>1011</v>
          </cell>
          <cell r="J92" t="str">
            <v>HL</v>
          </cell>
          <cell r="K92">
            <v>296.31400000000002</v>
          </cell>
          <cell r="L92">
            <v>360.30700000000002</v>
          </cell>
          <cell r="M92">
            <v>374.88</v>
          </cell>
          <cell r="N92">
            <v>0</v>
          </cell>
          <cell r="O92">
            <v>337.286</v>
          </cell>
          <cell r="P92">
            <v>361.786</v>
          </cell>
          <cell r="Q92">
            <v>348.79700000000003</v>
          </cell>
          <cell r="R92">
            <v>0</v>
          </cell>
          <cell r="S92">
            <v>344.78399999999999</v>
          </cell>
          <cell r="U92">
            <v>2424.1540000000005</v>
          </cell>
        </row>
        <row r="93">
          <cell r="A93">
            <v>102831</v>
          </cell>
          <cell r="B93" t="str">
            <v>CT TescoDrgtBit 440can 06x4HCT ICS</v>
          </cell>
          <cell r="C93" t="str">
            <v>F2174268605A08C023</v>
          </cell>
          <cell r="D93" t="str">
            <v>C</v>
          </cell>
          <cell r="E93" t="str">
            <v>CONTRACT CANNING</v>
          </cell>
          <cell r="F93">
            <v>1000</v>
          </cell>
          <cell r="G93" t="str">
            <v>RUNC</v>
          </cell>
          <cell r="I93">
            <v>1011</v>
          </cell>
          <cell r="J93" t="str">
            <v>HL</v>
          </cell>
          <cell r="K93">
            <v>297.58100000000002</v>
          </cell>
          <cell r="L93">
            <v>343.62200000000001</v>
          </cell>
          <cell r="M93">
            <v>320.07400000000001</v>
          </cell>
          <cell r="N93">
            <v>351.75400000000002</v>
          </cell>
          <cell r="O93">
            <v>363.68700000000001</v>
          </cell>
          <cell r="P93">
            <v>324.40300000000002</v>
          </cell>
          <cell r="Q93">
            <v>346.36799999999999</v>
          </cell>
          <cell r="R93">
            <v>0</v>
          </cell>
          <cell r="S93">
            <v>356.71699999999998</v>
          </cell>
          <cell r="U93">
            <v>2704.2060000000001</v>
          </cell>
        </row>
        <row r="94">
          <cell r="A94">
            <v>102832</v>
          </cell>
          <cell r="B94" t="str">
            <v>Tetley Smooth 440can 06X4HCT ICS89p47863</v>
          </cell>
          <cell r="C94" t="str">
            <v>F2174270607A08C023</v>
          </cell>
          <cell r="D94" t="str">
            <v>C</v>
          </cell>
          <cell r="E94" t="str">
            <v>CONTRACT CANNING</v>
          </cell>
          <cell r="F94">
            <v>1000</v>
          </cell>
          <cell r="G94" t="str">
            <v>RUNC</v>
          </cell>
          <cell r="I94">
            <v>1011</v>
          </cell>
          <cell r="J94" t="str">
            <v>HL</v>
          </cell>
          <cell r="K94">
            <v>324.61399999999998</v>
          </cell>
          <cell r="L94">
            <v>0</v>
          </cell>
          <cell r="M94">
            <v>0</v>
          </cell>
          <cell r="N94">
            <v>0</v>
          </cell>
          <cell r="O94">
            <v>0</v>
          </cell>
          <cell r="P94">
            <v>0</v>
          </cell>
          <cell r="Q94">
            <v>0</v>
          </cell>
          <cell r="R94">
            <v>0</v>
          </cell>
          <cell r="S94">
            <v>0</v>
          </cell>
          <cell r="U94">
            <v>324.61399999999998</v>
          </cell>
        </row>
        <row r="95">
          <cell r="A95">
            <v>102834</v>
          </cell>
          <cell r="B95" t="str">
            <v>Kronenbourg CD28 568can 06X4HCT Std</v>
          </cell>
          <cell r="C95" t="str">
            <v>F2173230550A11C023</v>
          </cell>
          <cell r="D95" t="str">
            <v>C</v>
          </cell>
          <cell r="E95" t="str">
            <v>CONTRACT CANNING</v>
          </cell>
          <cell r="F95">
            <v>1000</v>
          </cell>
          <cell r="G95" t="str">
            <v>RUNC</v>
          </cell>
          <cell r="I95">
            <v>1011</v>
          </cell>
          <cell r="J95" t="str">
            <v>HL</v>
          </cell>
          <cell r="K95">
            <v>3081.8789999999999</v>
          </cell>
          <cell r="L95">
            <v>1434.421</v>
          </cell>
          <cell r="M95">
            <v>0</v>
          </cell>
          <cell r="N95">
            <v>0</v>
          </cell>
          <cell r="O95">
            <v>0</v>
          </cell>
          <cell r="P95">
            <v>0</v>
          </cell>
          <cell r="Q95">
            <v>0</v>
          </cell>
          <cell r="R95">
            <v>0</v>
          </cell>
          <cell r="S95">
            <v>0</v>
          </cell>
          <cell r="U95">
            <v>4516.3</v>
          </cell>
        </row>
        <row r="96">
          <cell r="A96">
            <v>102838</v>
          </cell>
          <cell r="B96" t="str">
            <v>S/StoneDrBt CD27 440can 06x4HCT ICS Aldi</v>
          </cell>
          <cell r="C96" t="str">
            <v>F2173264601A08C023</v>
          </cell>
          <cell r="D96" t="str">
            <v>C</v>
          </cell>
          <cell r="E96" t="str">
            <v>CONTRACT CANNING</v>
          </cell>
          <cell r="F96">
            <v>1000</v>
          </cell>
          <cell r="G96" t="str">
            <v>RUNC</v>
          </cell>
          <cell r="I96">
            <v>1011</v>
          </cell>
          <cell r="J96" t="str">
            <v>HL</v>
          </cell>
          <cell r="K96">
            <v>1354.1089999999999</v>
          </cell>
          <cell r="L96">
            <v>678.05799999999999</v>
          </cell>
          <cell r="M96">
            <v>1294.867</v>
          </cell>
          <cell r="N96">
            <v>670.77099999999996</v>
          </cell>
          <cell r="O96">
            <v>0</v>
          </cell>
          <cell r="P96">
            <v>0</v>
          </cell>
          <cell r="Q96">
            <v>0</v>
          </cell>
          <cell r="R96">
            <v>0</v>
          </cell>
          <cell r="S96">
            <v>0</v>
          </cell>
          <cell r="U96">
            <v>3997.8049999999994</v>
          </cell>
        </row>
        <row r="97">
          <cell r="A97">
            <v>102858</v>
          </cell>
          <cell r="B97" t="str">
            <v>Guinness Orig 330nrb 6x4CPT Standard</v>
          </cell>
          <cell r="C97" t="str">
            <v>C1466223540A06N002</v>
          </cell>
          <cell r="D97" t="str">
            <v>N</v>
          </cell>
          <cell r="E97" t="str">
            <v>BOTTLE</v>
          </cell>
          <cell r="F97">
            <v>1000</v>
          </cell>
          <cell r="G97" t="str">
            <v>RUNC</v>
          </cell>
          <cell r="I97">
            <v>1011</v>
          </cell>
          <cell r="J97" t="str">
            <v>HL</v>
          </cell>
          <cell r="K97">
            <v>1615.68</v>
          </cell>
          <cell r="L97">
            <v>1279.7929999999999</v>
          </cell>
          <cell r="M97">
            <v>2205.799</v>
          </cell>
          <cell r="N97">
            <v>1735.0340000000001</v>
          </cell>
          <cell r="O97">
            <v>3914.777</v>
          </cell>
          <cell r="P97">
            <v>378.02100000000002</v>
          </cell>
          <cell r="Q97">
            <v>838.96600000000001</v>
          </cell>
          <cell r="R97">
            <v>945.33100000000002</v>
          </cell>
          <cell r="S97">
            <v>1618.769</v>
          </cell>
          <cell r="U97">
            <v>14532.170000000002</v>
          </cell>
        </row>
        <row r="98">
          <cell r="A98">
            <v>102859</v>
          </cell>
          <cell r="B98" t="str">
            <v>Guinness Orig 440can 6x4HCT Standard</v>
          </cell>
          <cell r="C98" t="str">
            <v>C1466223540A08C023</v>
          </cell>
          <cell r="D98" t="str">
            <v>C</v>
          </cell>
          <cell r="E98" t="str">
            <v>OWN CANNING</v>
          </cell>
          <cell r="F98">
            <v>1000</v>
          </cell>
          <cell r="G98" t="str">
            <v>RUNC</v>
          </cell>
          <cell r="I98">
            <v>1011</v>
          </cell>
          <cell r="J98" t="str">
            <v>HL</v>
          </cell>
          <cell r="K98">
            <v>6238.0029999999997</v>
          </cell>
          <cell r="L98">
            <v>2958.1729999999998</v>
          </cell>
          <cell r="M98">
            <v>4769.0020000000004</v>
          </cell>
          <cell r="N98">
            <v>2600.2940000000003</v>
          </cell>
          <cell r="O98">
            <v>6929.5780000000004</v>
          </cell>
          <cell r="P98">
            <v>5314.5309999999999</v>
          </cell>
          <cell r="Q98">
            <v>7646.39</v>
          </cell>
          <cell r="R98">
            <v>5627.3180000000002</v>
          </cell>
          <cell r="S98">
            <v>2945.9270000000001</v>
          </cell>
          <cell r="U98">
            <v>45029.216000000008</v>
          </cell>
        </row>
        <row r="99">
          <cell r="A99">
            <v>102860</v>
          </cell>
          <cell r="B99" t="str">
            <v>Guinness Orig 440can 2x12MPK Standard</v>
          </cell>
          <cell r="C99" t="str">
            <v>C1466223540A08C025</v>
          </cell>
          <cell r="D99" t="str">
            <v>C</v>
          </cell>
          <cell r="E99" t="str">
            <v>OWN CANNING</v>
          </cell>
          <cell r="F99">
            <v>1000</v>
          </cell>
          <cell r="G99" t="str">
            <v>RUNC</v>
          </cell>
          <cell r="I99">
            <v>1011</v>
          </cell>
          <cell r="J99" t="str">
            <v>HL</v>
          </cell>
          <cell r="K99">
            <v>2113.9009999999998</v>
          </cell>
          <cell r="L99">
            <v>1186.7329999999999</v>
          </cell>
          <cell r="M99">
            <v>3408.6620000000003</v>
          </cell>
          <cell r="N99">
            <v>7061.05</v>
          </cell>
          <cell r="O99">
            <v>4240.79</v>
          </cell>
          <cell r="P99">
            <v>731.38599999999997</v>
          </cell>
          <cell r="Q99">
            <v>762.74900000000002</v>
          </cell>
          <cell r="R99">
            <v>3922.9340000000002</v>
          </cell>
          <cell r="S99">
            <v>2728.598</v>
          </cell>
          <cell r="U99">
            <v>26156.803</v>
          </cell>
        </row>
        <row r="100">
          <cell r="A100">
            <v>102863</v>
          </cell>
          <cell r="B100" t="str">
            <v>Guinness Orig 500nrb 1x12TRY Standard</v>
          </cell>
          <cell r="C100" t="str">
            <v>C1466223540A10N029</v>
          </cell>
          <cell r="D100" t="str">
            <v>N</v>
          </cell>
          <cell r="E100" t="str">
            <v>BOTTLE</v>
          </cell>
          <cell r="F100">
            <v>1000</v>
          </cell>
          <cell r="G100" t="str">
            <v>RUNC</v>
          </cell>
          <cell r="I100">
            <v>1011</v>
          </cell>
          <cell r="J100" t="str">
            <v>HL</v>
          </cell>
          <cell r="K100">
            <v>0</v>
          </cell>
          <cell r="L100">
            <v>1013.76</v>
          </cell>
          <cell r="M100">
            <v>949.26</v>
          </cell>
          <cell r="N100">
            <v>0</v>
          </cell>
          <cell r="O100">
            <v>0</v>
          </cell>
          <cell r="P100">
            <v>0</v>
          </cell>
          <cell r="Q100">
            <v>0</v>
          </cell>
          <cell r="R100">
            <v>0</v>
          </cell>
          <cell r="S100">
            <v>0</v>
          </cell>
          <cell r="U100">
            <v>1963.02</v>
          </cell>
        </row>
        <row r="101">
          <cell r="A101">
            <v>102871</v>
          </cell>
          <cell r="B101" t="str">
            <v>Guinness DIC  440can 1x18MPK Std</v>
          </cell>
          <cell r="C101" t="str">
            <v>C1466221536A08C028</v>
          </cell>
          <cell r="D101" t="str">
            <v>C</v>
          </cell>
          <cell r="E101" t="str">
            <v>OWN CANNING</v>
          </cell>
          <cell r="F101">
            <v>1000</v>
          </cell>
          <cell r="G101" t="str">
            <v>RUNC</v>
          </cell>
          <cell r="I101">
            <v>1011</v>
          </cell>
          <cell r="J101" t="str">
            <v>HL</v>
          </cell>
          <cell r="K101">
            <v>1329.0550000000001</v>
          </cell>
          <cell r="L101">
            <v>0</v>
          </cell>
          <cell r="M101">
            <v>0</v>
          </cell>
          <cell r="N101">
            <v>0</v>
          </cell>
          <cell r="O101">
            <v>2023.0060000000001</v>
          </cell>
          <cell r="P101">
            <v>10223.453</v>
          </cell>
          <cell r="Q101">
            <v>0</v>
          </cell>
          <cell r="R101">
            <v>0</v>
          </cell>
          <cell r="S101">
            <v>0</v>
          </cell>
          <cell r="U101">
            <v>13575.513999999999</v>
          </cell>
        </row>
        <row r="102">
          <cell r="A102">
            <v>102872</v>
          </cell>
          <cell r="B102" t="str">
            <v>Guinness Orig 275nrb 1x24TRY Standard</v>
          </cell>
          <cell r="C102" t="str">
            <v>C1466223540A04N005</v>
          </cell>
          <cell r="D102" t="str">
            <v>N</v>
          </cell>
          <cell r="E102" t="str">
            <v>BOTTLE</v>
          </cell>
          <cell r="F102">
            <v>1000</v>
          </cell>
          <cell r="G102" t="str">
            <v>RUNC</v>
          </cell>
          <cell r="I102">
            <v>1011</v>
          </cell>
          <cell r="J102" t="str">
            <v>HL</v>
          </cell>
          <cell r="K102">
            <v>0</v>
          </cell>
          <cell r="L102">
            <v>0</v>
          </cell>
          <cell r="M102">
            <v>0</v>
          </cell>
          <cell r="N102">
            <v>0</v>
          </cell>
          <cell r="O102">
            <v>0</v>
          </cell>
          <cell r="P102">
            <v>0</v>
          </cell>
          <cell r="Q102">
            <v>0</v>
          </cell>
          <cell r="R102">
            <v>0</v>
          </cell>
          <cell r="S102">
            <v>0</v>
          </cell>
          <cell r="U102">
            <v>0</v>
          </cell>
        </row>
        <row r="103">
          <cell r="A103">
            <v>102873</v>
          </cell>
          <cell r="B103" t="str">
            <v>Smirnoff Ice  275nrb 2x12CTN Std</v>
          </cell>
          <cell r="C103" t="str">
            <v>G3581138586A04N004</v>
          </cell>
          <cell r="D103" t="str">
            <v>N</v>
          </cell>
          <cell r="E103" t="str">
            <v>BOTTLE</v>
          </cell>
          <cell r="F103">
            <v>1000</v>
          </cell>
          <cell r="G103" t="str">
            <v>RUNC</v>
          </cell>
          <cell r="I103">
            <v>1030</v>
          </cell>
          <cell r="J103" t="str">
            <v>HL</v>
          </cell>
          <cell r="K103">
            <v>3131.37</v>
          </cell>
          <cell r="L103">
            <v>2838.99</v>
          </cell>
          <cell r="M103">
            <v>1958.4839999999999</v>
          </cell>
          <cell r="N103">
            <v>1575.0239999999999</v>
          </cell>
          <cell r="O103">
            <v>905.45399999999995</v>
          </cell>
          <cell r="P103">
            <v>1495.89</v>
          </cell>
          <cell r="Q103">
            <v>339.76799999999997</v>
          </cell>
          <cell r="R103">
            <v>723.16200000000003</v>
          </cell>
          <cell r="S103">
            <v>2.8380000000000001</v>
          </cell>
          <cell r="U103">
            <v>12970.979999999998</v>
          </cell>
        </row>
        <row r="104">
          <cell r="A104">
            <v>102876</v>
          </cell>
          <cell r="B104" t="str">
            <v>Guinness DIB  11.2rb 04x6BPW Red (MU)STD</v>
          </cell>
          <cell r="C104" t="str">
            <v>C1466221538A06N001</v>
          </cell>
          <cell r="D104" t="str">
            <v>N</v>
          </cell>
          <cell r="E104" t="str">
            <v>BOTTLE</v>
          </cell>
          <cell r="F104">
            <v>1000</v>
          </cell>
          <cell r="G104" t="str">
            <v>RUNC</v>
          </cell>
          <cell r="I104">
            <v>1011</v>
          </cell>
          <cell r="J104" t="str">
            <v>HL</v>
          </cell>
          <cell r="K104">
            <v>1372.932</v>
          </cell>
          <cell r="L104">
            <v>0</v>
          </cell>
          <cell r="M104">
            <v>3205.0650000000001</v>
          </cell>
          <cell r="N104">
            <v>4188.1750000000002</v>
          </cell>
          <cell r="O104">
            <v>9083.1310000000012</v>
          </cell>
          <cell r="P104">
            <v>7111.6060000000007</v>
          </cell>
          <cell r="Q104">
            <v>12037.212000000001</v>
          </cell>
          <cell r="R104">
            <v>8250.4220000000005</v>
          </cell>
          <cell r="S104">
            <v>5381.3250000000007</v>
          </cell>
          <cell r="U104">
            <v>50629.868000000002</v>
          </cell>
        </row>
        <row r="105">
          <cell r="A105">
            <v>102877</v>
          </cell>
          <cell r="B105" t="str">
            <v>Guinness DIB  12znrb 04x6BPW TEXAS</v>
          </cell>
          <cell r="C105" t="str">
            <v>C1466221538A07N001</v>
          </cell>
          <cell r="D105" t="str">
            <v>N</v>
          </cell>
          <cell r="E105" t="str">
            <v>BOTTLE</v>
          </cell>
          <cell r="F105">
            <v>1000</v>
          </cell>
          <cell r="G105" t="str">
            <v>RUNC</v>
          </cell>
          <cell r="I105">
            <v>1011</v>
          </cell>
          <cell r="J105" t="str">
            <v>HL</v>
          </cell>
          <cell r="K105">
            <v>0</v>
          </cell>
          <cell r="L105">
            <v>0</v>
          </cell>
          <cell r="M105">
            <v>923.14199999999994</v>
          </cell>
          <cell r="N105">
            <v>302.375</v>
          </cell>
          <cell r="O105">
            <v>1235.57</v>
          </cell>
          <cell r="P105">
            <v>586.17600000000004</v>
          </cell>
          <cell r="Q105">
            <v>301.012</v>
          </cell>
          <cell r="R105">
            <v>0</v>
          </cell>
          <cell r="S105">
            <v>141.68699999999998</v>
          </cell>
          <cell r="U105">
            <v>3489.9619999999995</v>
          </cell>
        </row>
        <row r="106">
          <cell r="A106">
            <v>102882</v>
          </cell>
          <cell r="B106" t="str">
            <v>Smirnoff Ice  275nrb 06x4CPT Std</v>
          </cell>
          <cell r="C106" t="str">
            <v>G3581138586A04N002</v>
          </cell>
          <cell r="D106" t="str">
            <v>N</v>
          </cell>
          <cell r="E106" t="str">
            <v>BOTTLE</v>
          </cell>
          <cell r="F106">
            <v>1000</v>
          </cell>
          <cell r="G106" t="str">
            <v>RUNC</v>
          </cell>
          <cell r="I106">
            <v>1030</v>
          </cell>
          <cell r="J106" t="str">
            <v>HL</v>
          </cell>
          <cell r="K106">
            <v>0</v>
          </cell>
          <cell r="L106">
            <v>0</v>
          </cell>
          <cell r="M106">
            <v>0</v>
          </cell>
          <cell r="N106">
            <v>0</v>
          </cell>
          <cell r="O106">
            <v>0</v>
          </cell>
          <cell r="P106">
            <v>0</v>
          </cell>
          <cell r="Q106">
            <v>0</v>
          </cell>
          <cell r="R106">
            <v>0</v>
          </cell>
          <cell r="S106">
            <v>0</v>
          </cell>
          <cell r="U106">
            <v>0</v>
          </cell>
        </row>
        <row r="107">
          <cell r="A107">
            <v>102883</v>
          </cell>
          <cell r="B107" t="str">
            <v>Guinness DIB 11.2nrb 04x6BPW Non-RedSTD</v>
          </cell>
          <cell r="C107" t="str">
            <v>C1466221538A06N001</v>
          </cell>
          <cell r="D107" t="str">
            <v>N</v>
          </cell>
          <cell r="E107" t="str">
            <v>BOTTLE</v>
          </cell>
          <cell r="F107">
            <v>1000</v>
          </cell>
          <cell r="G107" t="str">
            <v>RUNC</v>
          </cell>
          <cell r="I107">
            <v>1011</v>
          </cell>
          <cell r="J107" t="str">
            <v>HL</v>
          </cell>
          <cell r="K107">
            <v>0</v>
          </cell>
          <cell r="L107">
            <v>0</v>
          </cell>
          <cell r="M107">
            <v>726.50100000000009</v>
          </cell>
          <cell r="N107">
            <v>0</v>
          </cell>
          <cell r="O107">
            <v>723.73020000000008</v>
          </cell>
          <cell r="P107">
            <v>255.261</v>
          </cell>
          <cell r="Q107">
            <v>305.87100000000004</v>
          </cell>
          <cell r="R107">
            <v>133.214</v>
          </cell>
          <cell r="S107">
            <v>597.24699999999996</v>
          </cell>
          <cell r="U107">
            <v>2741.8242</v>
          </cell>
        </row>
        <row r="108">
          <cell r="A108">
            <v>102886</v>
          </cell>
          <cell r="B108" t="str">
            <v>JSPark C/Flow 440can 06X4HCT Std ICS</v>
          </cell>
          <cell r="C108" t="str">
            <v>F2174269606A08C023</v>
          </cell>
          <cell r="D108" t="str">
            <v>C</v>
          </cell>
          <cell r="E108" t="str">
            <v>CONTRACT CANNING</v>
          </cell>
          <cell r="F108">
            <v>1000</v>
          </cell>
          <cell r="G108" t="str">
            <v>RUNC</v>
          </cell>
          <cell r="I108">
            <v>1011</v>
          </cell>
          <cell r="J108" t="str">
            <v>HL</v>
          </cell>
          <cell r="K108">
            <v>214.79</v>
          </cell>
          <cell r="L108">
            <v>0</v>
          </cell>
          <cell r="M108">
            <v>281.31799999999998</v>
          </cell>
          <cell r="N108">
            <v>281.31799999999998</v>
          </cell>
          <cell r="O108">
            <v>219.965</v>
          </cell>
          <cell r="P108">
            <v>565.17100000000005</v>
          </cell>
          <cell r="Q108">
            <v>0</v>
          </cell>
          <cell r="R108">
            <v>0</v>
          </cell>
          <cell r="S108">
            <v>0</v>
          </cell>
          <cell r="U108">
            <v>1562.5619999999999</v>
          </cell>
        </row>
        <row r="109">
          <cell r="A109">
            <v>102887</v>
          </cell>
          <cell r="B109" t="str">
            <v>Tetley EngAle 440can 06x4CPT USA Std ICS</v>
          </cell>
          <cell r="C109" t="str">
            <v>F2174270610A08C023</v>
          </cell>
          <cell r="D109" t="str">
            <v>C</v>
          </cell>
          <cell r="E109" t="str">
            <v>CONTRACT CANNING</v>
          </cell>
          <cell r="F109">
            <v>1000</v>
          </cell>
          <cell r="G109" t="str">
            <v>RUNC</v>
          </cell>
          <cell r="I109">
            <v>1011</v>
          </cell>
          <cell r="J109" t="str">
            <v>HL</v>
          </cell>
          <cell r="K109">
            <v>436.762</v>
          </cell>
          <cell r="L109">
            <v>299.58699999999999</v>
          </cell>
          <cell r="M109">
            <v>512.16000000000008</v>
          </cell>
          <cell r="N109">
            <v>1000.6660000000001</v>
          </cell>
          <cell r="O109">
            <v>316.06099999999998</v>
          </cell>
          <cell r="P109">
            <v>429.68600000000004</v>
          </cell>
          <cell r="Q109">
            <v>204.864</v>
          </cell>
          <cell r="R109">
            <v>319.22899999999998</v>
          </cell>
          <cell r="S109">
            <v>637.92999999999995</v>
          </cell>
          <cell r="U109">
            <v>4156.9450000000006</v>
          </cell>
        </row>
        <row r="110">
          <cell r="A110">
            <v>102888</v>
          </cell>
          <cell r="B110" t="str">
            <v>Tetley EngAle 440can 06x4CPT Canada ICS</v>
          </cell>
          <cell r="C110" t="str">
            <v>F2174270610A08C023</v>
          </cell>
          <cell r="D110" t="str">
            <v>C</v>
          </cell>
          <cell r="E110" t="str">
            <v>CONTRACT CANNING</v>
          </cell>
          <cell r="F110">
            <v>1000</v>
          </cell>
          <cell r="G110" t="str">
            <v>RUNC</v>
          </cell>
          <cell r="I110">
            <v>1011</v>
          </cell>
          <cell r="J110" t="str">
            <v>HL</v>
          </cell>
          <cell r="K110">
            <v>142.56</v>
          </cell>
          <cell r="L110">
            <v>726.31700000000001</v>
          </cell>
          <cell r="M110">
            <v>145.30600000000001</v>
          </cell>
          <cell r="N110">
            <v>369.81099999999998</v>
          </cell>
          <cell r="O110">
            <v>287.654</v>
          </cell>
          <cell r="P110">
            <v>194.304</v>
          </cell>
          <cell r="Q110">
            <v>0</v>
          </cell>
          <cell r="R110">
            <v>0</v>
          </cell>
          <cell r="S110">
            <v>0</v>
          </cell>
          <cell r="U110">
            <v>1865.952</v>
          </cell>
        </row>
        <row r="111">
          <cell r="A111">
            <v>102889</v>
          </cell>
          <cell r="B111" t="str">
            <v>Tetley EngAle 440can 06X4CPT ICS W/Wide</v>
          </cell>
          <cell r="C111" t="str">
            <v>F2174270610A08C023</v>
          </cell>
          <cell r="D111" t="str">
            <v>C</v>
          </cell>
          <cell r="E111" t="str">
            <v>CONTRACT CANNING</v>
          </cell>
          <cell r="F111">
            <v>1000</v>
          </cell>
          <cell r="G111" t="str">
            <v>RUNC</v>
          </cell>
          <cell r="I111">
            <v>1011</v>
          </cell>
          <cell r="J111" t="str">
            <v>HL</v>
          </cell>
          <cell r="K111">
            <v>0</v>
          </cell>
          <cell r="L111">
            <v>160.72300000000001</v>
          </cell>
          <cell r="M111">
            <v>0</v>
          </cell>
          <cell r="N111">
            <v>0</v>
          </cell>
          <cell r="O111">
            <v>0</v>
          </cell>
          <cell r="P111">
            <v>0</v>
          </cell>
          <cell r="Q111">
            <v>0</v>
          </cell>
          <cell r="R111">
            <v>0</v>
          </cell>
          <cell r="S111">
            <v>0</v>
          </cell>
          <cell r="U111">
            <v>160.72300000000001</v>
          </cell>
        </row>
        <row r="112">
          <cell r="A112">
            <v>102891</v>
          </cell>
          <cell r="B112" t="str">
            <v>Guinness DIC 440can 1x18MPK Oct T-Shirt</v>
          </cell>
          <cell r="C112" t="str">
            <v>C1466221536A08C028</v>
          </cell>
          <cell r="D112" t="str">
            <v>C</v>
          </cell>
          <cell r="E112" t="str">
            <v>OWN CANNING</v>
          </cell>
          <cell r="F112">
            <v>1000</v>
          </cell>
          <cell r="G112" t="str">
            <v>RUNC</v>
          </cell>
          <cell r="I112">
            <v>1011</v>
          </cell>
          <cell r="J112" t="str">
            <v>HL</v>
          </cell>
          <cell r="K112">
            <v>0</v>
          </cell>
          <cell r="L112">
            <v>0</v>
          </cell>
          <cell r="M112">
            <v>15214.477999999999</v>
          </cell>
          <cell r="N112">
            <v>4221.835</v>
          </cell>
          <cell r="O112">
            <v>475.279</v>
          </cell>
          <cell r="P112">
            <v>0</v>
          </cell>
          <cell r="Q112">
            <v>0</v>
          </cell>
          <cell r="R112">
            <v>0</v>
          </cell>
          <cell r="S112">
            <v>0</v>
          </cell>
          <cell r="U112">
            <v>19911.591999999997</v>
          </cell>
        </row>
        <row r="113">
          <cell r="A113">
            <v>102895</v>
          </cell>
          <cell r="B113" t="str">
            <v>Sapporo       330nrb 1x24LSE Israel</v>
          </cell>
          <cell r="C113" t="str">
            <v>F2182234554A06N005</v>
          </cell>
          <cell r="D113" t="str">
            <v>N</v>
          </cell>
          <cell r="E113" t="str">
            <v>BOTTLE</v>
          </cell>
          <cell r="F113">
            <v>1000</v>
          </cell>
          <cell r="G113" t="str">
            <v>RUNC</v>
          </cell>
          <cell r="I113">
            <v>1011</v>
          </cell>
          <cell r="J113" t="str">
            <v>HL</v>
          </cell>
          <cell r="K113">
            <v>15.602</v>
          </cell>
          <cell r="L113">
            <v>0</v>
          </cell>
          <cell r="M113">
            <v>0</v>
          </cell>
          <cell r="N113">
            <v>0</v>
          </cell>
          <cell r="O113">
            <v>0</v>
          </cell>
          <cell r="P113">
            <v>0</v>
          </cell>
          <cell r="Q113">
            <v>0</v>
          </cell>
          <cell r="R113">
            <v>0</v>
          </cell>
          <cell r="S113">
            <v>0</v>
          </cell>
          <cell r="U113">
            <v>15.602</v>
          </cell>
        </row>
        <row r="114">
          <cell r="A114">
            <v>102948</v>
          </cell>
          <cell r="B114" t="str">
            <v>Belhaven Scot Ale 440CAN 06X4HCT USA</v>
          </cell>
          <cell r="C114" t="str">
            <v>F2175272612A08C023</v>
          </cell>
          <cell r="D114" t="str">
            <v>C</v>
          </cell>
          <cell r="E114" t="str">
            <v>CONTRACT CANNING</v>
          </cell>
          <cell r="F114">
            <v>1000</v>
          </cell>
          <cell r="G114" t="str">
            <v>RUNC</v>
          </cell>
          <cell r="I114">
            <v>1011</v>
          </cell>
          <cell r="J114" t="str">
            <v>HL</v>
          </cell>
          <cell r="K114">
            <v>0</v>
          </cell>
          <cell r="L114">
            <v>342.77800000000002</v>
          </cell>
          <cell r="M114">
            <v>0</v>
          </cell>
          <cell r="N114">
            <v>0</v>
          </cell>
          <cell r="O114">
            <v>0</v>
          </cell>
          <cell r="P114">
            <v>0</v>
          </cell>
          <cell r="Q114">
            <v>0</v>
          </cell>
          <cell r="R114">
            <v>0</v>
          </cell>
          <cell r="S114">
            <v>0</v>
          </cell>
          <cell r="U114">
            <v>342.77800000000002</v>
          </cell>
        </row>
        <row r="115">
          <cell r="A115">
            <v>102949</v>
          </cell>
          <cell r="B115" t="str">
            <v>Guinness DIC  500can 06x4HCT STD</v>
          </cell>
          <cell r="C115" t="str">
            <v>C1466221536A10C023</v>
          </cell>
          <cell r="D115" t="str">
            <v>C</v>
          </cell>
          <cell r="E115" t="str">
            <v>OWN CANNING</v>
          </cell>
          <cell r="F115">
            <v>1000</v>
          </cell>
          <cell r="G115" t="str">
            <v>RUNC</v>
          </cell>
          <cell r="I115">
            <v>1011</v>
          </cell>
          <cell r="J115" t="str">
            <v>HL</v>
          </cell>
          <cell r="K115">
            <v>1198.92</v>
          </cell>
          <cell r="L115">
            <v>601.55999999999995</v>
          </cell>
          <cell r="M115">
            <v>1812.48</v>
          </cell>
          <cell r="N115">
            <v>2408.04</v>
          </cell>
          <cell r="O115">
            <v>2158.6799999999998</v>
          </cell>
          <cell r="P115">
            <v>0</v>
          </cell>
          <cell r="Q115">
            <v>1446.72</v>
          </cell>
          <cell r="R115">
            <v>431.52</v>
          </cell>
          <cell r="S115">
            <v>1462.32</v>
          </cell>
          <cell r="U115">
            <v>11520.24</v>
          </cell>
        </row>
        <row r="116">
          <cell r="A116">
            <v>102952</v>
          </cell>
          <cell r="B116" t="str">
            <v>Finbars St CD03 440can 6x4HCT   ALDI</v>
          </cell>
          <cell r="C116" t="str">
            <v>F2173290630A08C023</v>
          </cell>
          <cell r="D116" t="str">
            <v>C</v>
          </cell>
          <cell r="E116" t="str">
            <v>CONTRACT CANNING</v>
          </cell>
          <cell r="F116">
            <v>1000</v>
          </cell>
          <cell r="G116" t="str">
            <v>RUNC</v>
          </cell>
          <cell r="I116">
            <v>1011</v>
          </cell>
          <cell r="J116" t="str">
            <v>HL</v>
          </cell>
          <cell r="K116">
            <v>1864.4739999999999</v>
          </cell>
          <cell r="L116">
            <v>1221.7919999999999</v>
          </cell>
          <cell r="M116">
            <v>0</v>
          </cell>
          <cell r="N116">
            <v>638.45799999999997</v>
          </cell>
          <cell r="O116">
            <v>623.779</v>
          </cell>
          <cell r="P116">
            <v>1217.04</v>
          </cell>
          <cell r="Q116">
            <v>0</v>
          </cell>
          <cell r="R116">
            <v>615.01400000000001</v>
          </cell>
          <cell r="S116">
            <v>0</v>
          </cell>
          <cell r="U116">
            <v>6180.5569999999998</v>
          </cell>
        </row>
        <row r="117">
          <cell r="A117">
            <v>102959</v>
          </cell>
          <cell r="B117" t="str">
            <v>Sapporo       330nrb 1x24LSE Std</v>
          </cell>
          <cell r="C117" t="str">
            <v>F2182234554A06N005</v>
          </cell>
          <cell r="D117" t="str">
            <v>N</v>
          </cell>
          <cell r="E117" t="str">
            <v>BOTTLE</v>
          </cell>
          <cell r="F117">
            <v>1000</v>
          </cell>
          <cell r="G117" t="str">
            <v>RUNC</v>
          </cell>
          <cell r="I117">
            <v>1011</v>
          </cell>
          <cell r="J117" t="str">
            <v>HL</v>
          </cell>
          <cell r="K117">
            <v>394.416</v>
          </cell>
          <cell r="L117">
            <v>0</v>
          </cell>
          <cell r="M117">
            <v>430.53100000000001</v>
          </cell>
          <cell r="N117">
            <v>3.999999999999837E-4</v>
          </cell>
          <cell r="O117">
            <v>0</v>
          </cell>
          <cell r="P117">
            <v>0</v>
          </cell>
          <cell r="Q117">
            <v>0</v>
          </cell>
          <cell r="R117">
            <v>0</v>
          </cell>
          <cell r="S117">
            <v>0</v>
          </cell>
          <cell r="U117">
            <v>824.94740000000002</v>
          </cell>
        </row>
        <row r="118">
          <cell r="A118">
            <v>102974</v>
          </cell>
          <cell r="B118" t="str">
            <v>BeamST IE DE80 500can 06X4HCT Norway</v>
          </cell>
          <cell r="C118" t="str">
            <v>F2173259595A10C023</v>
          </cell>
          <cell r="D118" t="str">
            <v>C</v>
          </cell>
          <cell r="E118" t="str">
            <v>CONTRACT CANNING</v>
          </cell>
          <cell r="F118">
            <v>1000</v>
          </cell>
          <cell r="G118" t="str">
            <v>RUNC</v>
          </cell>
          <cell r="I118">
            <v>1011</v>
          </cell>
          <cell r="J118" t="str">
            <v>HL</v>
          </cell>
          <cell r="K118">
            <v>0</v>
          </cell>
          <cell r="L118">
            <v>345</v>
          </cell>
          <cell r="M118">
            <v>0</v>
          </cell>
          <cell r="N118">
            <v>0</v>
          </cell>
          <cell r="O118">
            <v>0</v>
          </cell>
          <cell r="P118">
            <v>0</v>
          </cell>
          <cell r="Q118">
            <v>0</v>
          </cell>
          <cell r="R118">
            <v>0</v>
          </cell>
          <cell r="S118">
            <v>0</v>
          </cell>
          <cell r="U118">
            <v>345</v>
          </cell>
        </row>
        <row r="119">
          <cell r="A119">
            <v>102975</v>
          </cell>
          <cell r="B119" t="str">
            <v>J Smiths DE79 500can 06x4HCT Norway</v>
          </cell>
          <cell r="C119" t="str">
            <v>F2173261597A10C023</v>
          </cell>
          <cell r="D119" t="str">
            <v>C</v>
          </cell>
          <cell r="E119" t="str">
            <v>CONTRACT</v>
          </cell>
          <cell r="F119">
            <v>1000</v>
          </cell>
          <cell r="G119" t="str">
            <v>RUNC</v>
          </cell>
          <cell r="I119">
            <v>1011</v>
          </cell>
          <cell r="J119" t="str">
            <v>HL</v>
          </cell>
          <cell r="K119">
            <v>0</v>
          </cell>
          <cell r="L119">
            <v>0</v>
          </cell>
          <cell r="M119">
            <v>0</v>
          </cell>
          <cell r="N119">
            <v>195</v>
          </cell>
          <cell r="O119">
            <v>0</v>
          </cell>
          <cell r="P119">
            <v>0</v>
          </cell>
          <cell r="Q119">
            <v>0</v>
          </cell>
          <cell r="R119">
            <v>0</v>
          </cell>
          <cell r="S119">
            <v>0</v>
          </cell>
          <cell r="U119">
            <v>195</v>
          </cell>
        </row>
        <row r="120">
          <cell r="A120">
            <v>102983</v>
          </cell>
          <cell r="B120" t="str">
            <v>Guinness Orig 440can 06x4CPT 79p Promo</v>
          </cell>
          <cell r="C120" t="str">
            <v>C1466223540A08C023</v>
          </cell>
          <cell r="D120" t="str">
            <v>C</v>
          </cell>
          <cell r="E120" t="str">
            <v>OWN CANNING</v>
          </cell>
          <cell r="F120">
            <v>1000</v>
          </cell>
          <cell r="G120" t="str">
            <v>RUNC</v>
          </cell>
          <cell r="I120">
            <v>1011</v>
          </cell>
          <cell r="J120" t="str">
            <v>HL</v>
          </cell>
          <cell r="K120">
            <v>5851.085</v>
          </cell>
          <cell r="L120">
            <v>0</v>
          </cell>
          <cell r="M120">
            <v>0</v>
          </cell>
          <cell r="N120">
            <v>4330.0219999999999</v>
          </cell>
          <cell r="O120">
            <v>0</v>
          </cell>
          <cell r="P120">
            <v>0</v>
          </cell>
          <cell r="Q120">
            <v>0</v>
          </cell>
          <cell r="R120">
            <v>0</v>
          </cell>
          <cell r="S120">
            <v>0</v>
          </cell>
          <cell r="U120">
            <v>10181.107</v>
          </cell>
        </row>
        <row r="121">
          <cell r="A121">
            <v>102984</v>
          </cell>
          <cell r="B121" t="str">
            <v>Guinness DIC  440can 06x4HCT Finland</v>
          </cell>
          <cell r="C121" t="str">
            <v>C1466221536A08C023</v>
          </cell>
          <cell r="D121" t="str">
            <v>C</v>
          </cell>
          <cell r="E121" t="str">
            <v>OWN CANNING</v>
          </cell>
          <cell r="F121">
            <v>1000</v>
          </cell>
          <cell r="G121" t="str">
            <v>RUNC</v>
          </cell>
          <cell r="I121">
            <v>1011</v>
          </cell>
          <cell r="J121" t="str">
            <v>HL</v>
          </cell>
          <cell r="K121">
            <v>121.968</v>
          </cell>
          <cell r="L121">
            <v>121.86199999999999</v>
          </cell>
          <cell r="M121">
            <v>217.32499999999999</v>
          </cell>
          <cell r="N121">
            <v>0</v>
          </cell>
          <cell r="O121">
            <v>0</v>
          </cell>
          <cell r="P121">
            <v>0</v>
          </cell>
          <cell r="Q121">
            <v>0</v>
          </cell>
          <cell r="R121">
            <v>0</v>
          </cell>
          <cell r="S121">
            <v>0</v>
          </cell>
          <cell r="U121">
            <v>461.15499999999997</v>
          </cell>
        </row>
        <row r="122">
          <cell r="A122">
            <v>102988</v>
          </cell>
          <cell r="B122" t="str">
            <v>Guinness DIC  440can 04x6 Repack 30</v>
          </cell>
          <cell r="C122" t="str">
            <v>C1466221536A08C022</v>
          </cell>
          <cell r="D122" t="str">
            <v>C</v>
          </cell>
          <cell r="E122" t="str">
            <v>OWN CANNING</v>
          </cell>
          <cell r="F122">
            <v>1000</v>
          </cell>
          <cell r="G122" t="str">
            <v>RUNC</v>
          </cell>
          <cell r="I122">
            <v>1011</v>
          </cell>
          <cell r="J122" t="str">
            <v>HL</v>
          </cell>
          <cell r="K122">
            <v>0</v>
          </cell>
          <cell r="L122">
            <v>0</v>
          </cell>
          <cell r="M122">
            <v>6976.7809999999999</v>
          </cell>
          <cell r="N122">
            <v>16377.7148</v>
          </cell>
          <cell r="O122">
            <v>12909.706</v>
          </cell>
          <cell r="P122">
            <v>292.93399999999997</v>
          </cell>
          <cell r="Q122">
            <v>0</v>
          </cell>
          <cell r="R122">
            <v>10966.138000000001</v>
          </cell>
          <cell r="S122">
            <v>7084.3869999999997</v>
          </cell>
          <cell r="U122">
            <v>54607.660800000005</v>
          </cell>
        </row>
        <row r="123">
          <cell r="A123">
            <v>102989</v>
          </cell>
          <cell r="B123" t="str">
            <v>Guinness DIC  440can 05x6CPT 89p Price M</v>
          </cell>
          <cell r="C123" t="str">
            <v>C1466221536A08C034</v>
          </cell>
          <cell r="D123" t="str">
            <v>C</v>
          </cell>
          <cell r="E123" t="str">
            <v>GDIC</v>
          </cell>
          <cell r="F123">
            <v>1000</v>
          </cell>
          <cell r="G123" t="str">
            <v>RUNC</v>
          </cell>
          <cell r="I123">
            <v>1011</v>
          </cell>
          <cell r="J123" t="str">
            <v>HL</v>
          </cell>
          <cell r="K123">
            <v>0</v>
          </cell>
          <cell r="L123">
            <v>0</v>
          </cell>
          <cell r="M123">
            <v>0</v>
          </cell>
          <cell r="N123">
            <v>0</v>
          </cell>
          <cell r="O123">
            <v>0</v>
          </cell>
          <cell r="P123">
            <v>0</v>
          </cell>
          <cell r="Q123">
            <v>0</v>
          </cell>
          <cell r="R123">
            <v>1272.48</v>
          </cell>
          <cell r="S123">
            <v>0</v>
          </cell>
          <cell r="U123">
            <v>1272.48</v>
          </cell>
        </row>
        <row r="124">
          <cell r="A124">
            <v>103005</v>
          </cell>
          <cell r="B124" t="str">
            <v>Tetley S'Flow 440can 2X12MPK 6 Nation02</v>
          </cell>
          <cell r="C124" t="str">
            <v>F2174270608A08C025</v>
          </cell>
          <cell r="D124" t="str">
            <v>C</v>
          </cell>
          <cell r="E124" t="str">
            <v>CONTRACT</v>
          </cell>
          <cell r="F124">
            <v>1000</v>
          </cell>
          <cell r="G124" t="str">
            <v>RUNC</v>
          </cell>
          <cell r="I124">
            <v>1011</v>
          </cell>
          <cell r="J124" t="str">
            <v>HL</v>
          </cell>
          <cell r="K124">
            <v>0</v>
          </cell>
          <cell r="L124">
            <v>0</v>
          </cell>
          <cell r="M124">
            <v>0</v>
          </cell>
          <cell r="N124">
            <v>5959.3249999999998</v>
          </cell>
          <cell r="O124">
            <v>5856.9979999999996</v>
          </cell>
          <cell r="P124">
            <v>2550.029</v>
          </cell>
          <cell r="Q124">
            <v>-49.21</v>
          </cell>
          <cell r="R124">
            <v>0</v>
          </cell>
          <cell r="S124">
            <v>0</v>
          </cell>
          <cell r="U124">
            <v>14317.142000000002</v>
          </cell>
        </row>
        <row r="125">
          <cell r="A125">
            <v>103006</v>
          </cell>
          <cell r="B125" t="str">
            <v>Guinness DIB  11.2nrb 1x24CTN USA(MU)RPK</v>
          </cell>
          <cell r="C125" t="str">
            <v>C1466221538D03N005</v>
          </cell>
          <cell r="D125" t="str">
            <v>N</v>
          </cell>
          <cell r="E125" t="str">
            <v>BOTTLE</v>
          </cell>
          <cell r="F125">
            <v>1000</v>
          </cell>
          <cell r="G125" t="str">
            <v>RUNC</v>
          </cell>
          <cell r="I125">
            <v>1011</v>
          </cell>
          <cell r="J125" t="str">
            <v>HL</v>
          </cell>
          <cell r="K125">
            <v>1113.8689999999999</v>
          </cell>
          <cell r="L125">
            <v>0</v>
          </cell>
          <cell r="M125">
            <v>0</v>
          </cell>
          <cell r="N125">
            <v>0</v>
          </cell>
          <cell r="O125">
            <v>0</v>
          </cell>
          <cell r="P125">
            <v>0</v>
          </cell>
          <cell r="Q125">
            <v>0</v>
          </cell>
          <cell r="R125">
            <v>0</v>
          </cell>
          <cell r="S125">
            <v>0</v>
          </cell>
          <cell r="U125">
            <v>1113.8689999999999</v>
          </cell>
        </row>
        <row r="126">
          <cell r="A126">
            <v>103016</v>
          </cell>
          <cell r="B126" t="str">
            <v>Guinness Orig 440can 4x6CPT 4+2 Promo</v>
          </cell>
          <cell r="C126" t="str">
            <v>C1466223540A08C022</v>
          </cell>
          <cell r="D126" t="str">
            <v>C</v>
          </cell>
          <cell r="E126" t="str">
            <v>GO</v>
          </cell>
          <cell r="F126">
            <v>1000</v>
          </cell>
          <cell r="G126" t="str">
            <v>RUNC</v>
          </cell>
          <cell r="I126">
            <v>1011</v>
          </cell>
          <cell r="J126" t="str">
            <v>HL</v>
          </cell>
          <cell r="K126">
            <v>0</v>
          </cell>
          <cell r="L126">
            <v>0</v>
          </cell>
          <cell r="M126">
            <v>0</v>
          </cell>
          <cell r="N126">
            <v>0</v>
          </cell>
          <cell r="O126">
            <v>0</v>
          </cell>
          <cell r="P126">
            <v>0</v>
          </cell>
          <cell r="Q126">
            <v>0</v>
          </cell>
          <cell r="R126">
            <v>3198.73</v>
          </cell>
          <cell r="S126">
            <v>889.89099999999996</v>
          </cell>
          <cell r="U126">
            <v>4088.6210000000001</v>
          </cell>
        </row>
        <row r="127">
          <cell r="A127">
            <v>103018</v>
          </cell>
          <cell r="B127" t="str">
            <v>CALDERS CREAM 440can 06x4HCT</v>
          </cell>
          <cell r="C127" t="str">
            <v>F2174267604A08C023</v>
          </cell>
          <cell r="D127" t="str">
            <v>C</v>
          </cell>
          <cell r="E127" t="str">
            <v>CONTRACT CANNING</v>
          </cell>
          <cell r="F127">
            <v>1000</v>
          </cell>
          <cell r="G127" t="str">
            <v>RUNC</v>
          </cell>
          <cell r="I127">
            <v>1011</v>
          </cell>
          <cell r="J127" t="str">
            <v>HL</v>
          </cell>
          <cell r="K127">
            <v>601.60299999999995</v>
          </cell>
          <cell r="L127">
            <v>696.32600000000002</v>
          </cell>
          <cell r="M127">
            <v>0</v>
          </cell>
          <cell r="N127">
            <v>343.62200000000001</v>
          </cell>
          <cell r="O127">
            <v>0</v>
          </cell>
          <cell r="P127">
            <v>362.52499999999998</v>
          </cell>
          <cell r="Q127">
            <v>0</v>
          </cell>
          <cell r="R127">
            <v>0</v>
          </cell>
          <cell r="S127">
            <v>329.15499999999997</v>
          </cell>
          <cell r="U127">
            <v>2333.2309999999998</v>
          </cell>
        </row>
        <row r="128">
          <cell r="A128">
            <v>103031</v>
          </cell>
          <cell r="B128" t="str">
            <v>Guinness DIC  500can 04x6CPK Big Six PRO</v>
          </cell>
          <cell r="C128" t="str">
            <v>C1466221536A10C022</v>
          </cell>
          <cell r="D128" t="str">
            <v>C</v>
          </cell>
          <cell r="E128" t="str">
            <v>OWN CANNING</v>
          </cell>
          <cell r="F128">
            <v>1000</v>
          </cell>
          <cell r="G128" t="str">
            <v>RUNC</v>
          </cell>
          <cell r="I128">
            <v>1011</v>
          </cell>
          <cell r="J128" t="str">
            <v>HL</v>
          </cell>
          <cell r="K128">
            <v>7266.96</v>
          </cell>
          <cell r="L128">
            <v>4458.4799999999996</v>
          </cell>
          <cell r="M128">
            <v>0</v>
          </cell>
          <cell r="N128">
            <v>0</v>
          </cell>
          <cell r="O128">
            <v>0</v>
          </cell>
          <cell r="P128">
            <v>0</v>
          </cell>
          <cell r="Q128">
            <v>0</v>
          </cell>
          <cell r="R128">
            <v>0</v>
          </cell>
          <cell r="S128">
            <v>0</v>
          </cell>
          <cell r="U128">
            <v>11725.439999999999</v>
          </cell>
        </row>
        <row r="129">
          <cell r="A129">
            <v>103032</v>
          </cell>
          <cell r="B129" t="str">
            <v>Guinness DIC  440can 03x8MP Tray STD</v>
          </cell>
          <cell r="C129" t="str">
            <v>C1466221536A08C021</v>
          </cell>
          <cell r="D129" t="str">
            <v>C</v>
          </cell>
          <cell r="E129" t="str">
            <v>OWN CANNING</v>
          </cell>
          <cell r="F129">
            <v>1000</v>
          </cell>
          <cell r="G129" t="str">
            <v>RUNC</v>
          </cell>
          <cell r="I129">
            <v>1011</v>
          </cell>
          <cell r="J129" t="str">
            <v>HL</v>
          </cell>
          <cell r="K129">
            <v>208.87700000000001</v>
          </cell>
          <cell r="L129">
            <v>266.851</v>
          </cell>
          <cell r="M129">
            <v>1649.789</v>
          </cell>
          <cell r="N129">
            <v>0</v>
          </cell>
          <cell r="O129">
            <v>671.51</v>
          </cell>
          <cell r="P129">
            <v>266.00599999999997</v>
          </cell>
          <cell r="Q129">
            <v>1277.126</v>
          </cell>
          <cell r="R129">
            <v>794.95699999999999</v>
          </cell>
          <cell r="S129">
            <v>439.29599999999999</v>
          </cell>
          <cell r="U129">
            <v>5574.4120000000003</v>
          </cell>
        </row>
        <row r="130">
          <cell r="A130">
            <v>103033</v>
          </cell>
          <cell r="B130" t="str">
            <v>Guinness DIC  440can 06x4CPT STD</v>
          </cell>
          <cell r="C130" t="str">
            <v>C1466221536A08C023</v>
          </cell>
          <cell r="D130" t="str">
            <v>C</v>
          </cell>
          <cell r="E130" t="str">
            <v>OWN CANNING</v>
          </cell>
          <cell r="F130">
            <v>1000</v>
          </cell>
          <cell r="G130" t="str">
            <v>RUNC</v>
          </cell>
          <cell r="I130">
            <v>1011</v>
          </cell>
          <cell r="J130" t="str">
            <v>HL</v>
          </cell>
          <cell r="K130">
            <v>2551.085</v>
          </cell>
          <cell r="L130">
            <v>2930.6109999999999</v>
          </cell>
          <cell r="M130">
            <v>837.40800000000002</v>
          </cell>
          <cell r="N130">
            <v>1465.8340000000001</v>
          </cell>
          <cell r="O130">
            <v>1586.4290000000001</v>
          </cell>
          <cell r="P130">
            <v>843.53300000000002</v>
          </cell>
          <cell r="Q130">
            <v>2940.1149999999998</v>
          </cell>
          <cell r="R130">
            <v>2561.2220000000002</v>
          </cell>
          <cell r="S130">
            <v>2722.3679999999999</v>
          </cell>
          <cell r="U130">
            <v>18438.605</v>
          </cell>
        </row>
        <row r="131">
          <cell r="A131">
            <v>103034</v>
          </cell>
          <cell r="B131" t="str">
            <v>KILKENNY      440can 06x4CPT STD</v>
          </cell>
          <cell r="C131" t="str">
            <v>C1668242562A08C023</v>
          </cell>
          <cell r="D131" t="str">
            <v>C</v>
          </cell>
          <cell r="E131" t="str">
            <v>OWN CANNING</v>
          </cell>
          <cell r="F131">
            <v>1000</v>
          </cell>
          <cell r="G131" t="str">
            <v>RUNC</v>
          </cell>
          <cell r="I131">
            <v>1011</v>
          </cell>
          <cell r="J131" t="str">
            <v>HL</v>
          </cell>
          <cell r="K131">
            <v>1584.739</v>
          </cell>
          <cell r="L131">
            <v>0</v>
          </cell>
          <cell r="M131">
            <v>863.06899999999996</v>
          </cell>
          <cell r="N131">
            <v>1686.538</v>
          </cell>
          <cell r="O131">
            <v>1031.818</v>
          </cell>
          <cell r="P131">
            <v>919.67</v>
          </cell>
          <cell r="Q131">
            <v>1344.71</v>
          </cell>
          <cell r="R131">
            <v>1456.5409999999999</v>
          </cell>
          <cell r="S131">
            <v>1268.6779999999999</v>
          </cell>
          <cell r="U131">
            <v>10155.762999999999</v>
          </cell>
        </row>
        <row r="132">
          <cell r="A132">
            <v>103035</v>
          </cell>
          <cell r="B132" t="str">
            <v>Kilkenny      440can 06x4HCT NORWAY</v>
          </cell>
          <cell r="C132" t="str">
            <v>C1668242562A08C023</v>
          </cell>
          <cell r="D132" t="str">
            <v>C</v>
          </cell>
          <cell r="E132" t="str">
            <v>OWN CANNING</v>
          </cell>
          <cell r="F132">
            <v>1000</v>
          </cell>
          <cell r="G132" t="str">
            <v>RUNC</v>
          </cell>
          <cell r="I132">
            <v>1011</v>
          </cell>
          <cell r="J132" t="str">
            <v>HL</v>
          </cell>
          <cell r="K132">
            <v>0</v>
          </cell>
          <cell r="L132">
            <v>0</v>
          </cell>
          <cell r="M132">
            <v>108.66200000000001</v>
          </cell>
          <cell r="N132">
            <v>213.84020000000001</v>
          </cell>
          <cell r="O132">
            <v>0</v>
          </cell>
          <cell r="P132">
            <v>219.85900000000001</v>
          </cell>
          <cell r="Q132">
            <v>887.88499999999999</v>
          </cell>
          <cell r="R132">
            <v>1086.096</v>
          </cell>
          <cell r="S132">
            <v>395.89400000000001</v>
          </cell>
          <cell r="U132">
            <v>2912.2362000000003</v>
          </cell>
        </row>
        <row r="133">
          <cell r="A133">
            <v>103036</v>
          </cell>
          <cell r="B133" t="str">
            <v>GUINNESS DIC  500can 06x4HCT IT/BENELUX</v>
          </cell>
          <cell r="C133" t="str">
            <v>C1466221536A10C023</v>
          </cell>
          <cell r="D133" t="str">
            <v>C</v>
          </cell>
          <cell r="E133" t="str">
            <v>OWN CANNING</v>
          </cell>
          <cell r="F133">
            <v>1000</v>
          </cell>
          <cell r="G133" t="str">
            <v>RUNC</v>
          </cell>
          <cell r="I133">
            <v>1011</v>
          </cell>
          <cell r="J133" t="str">
            <v>HL</v>
          </cell>
          <cell r="K133">
            <v>126.6</v>
          </cell>
          <cell r="L133">
            <v>1.08</v>
          </cell>
          <cell r="M133">
            <v>0</v>
          </cell>
          <cell r="N133">
            <v>0</v>
          </cell>
          <cell r="O133">
            <v>120</v>
          </cell>
          <cell r="P133">
            <v>0</v>
          </cell>
          <cell r="Q133">
            <v>132.72</v>
          </cell>
          <cell r="R133">
            <v>0</v>
          </cell>
          <cell r="S133">
            <v>0</v>
          </cell>
          <cell r="U133">
            <v>380.4</v>
          </cell>
        </row>
        <row r="134">
          <cell r="A134">
            <v>103037</v>
          </cell>
          <cell r="B134" t="str">
            <v>BEAM  ST CD88 440can 06X4CPT</v>
          </cell>
          <cell r="C134" t="str">
            <v>F2173259592A08C023</v>
          </cell>
          <cell r="D134" t="str">
            <v>C</v>
          </cell>
          <cell r="E134" t="str">
            <v>CONTRACT</v>
          </cell>
          <cell r="F134">
            <v>1000</v>
          </cell>
          <cell r="G134" t="str">
            <v>RUNC</v>
          </cell>
          <cell r="I134">
            <v>1011</v>
          </cell>
          <cell r="J134" t="str">
            <v>HL</v>
          </cell>
          <cell r="K134">
            <v>0</v>
          </cell>
          <cell r="L134">
            <v>0</v>
          </cell>
          <cell r="M134">
            <v>0</v>
          </cell>
          <cell r="N134">
            <v>347.74099999999999</v>
          </cell>
          <cell r="O134">
            <v>340.666</v>
          </cell>
          <cell r="P134">
            <v>0</v>
          </cell>
          <cell r="Q134">
            <v>0</v>
          </cell>
          <cell r="R134">
            <v>160.82899999999998</v>
          </cell>
          <cell r="S134">
            <v>0</v>
          </cell>
          <cell r="U134">
            <v>849.23599999999988</v>
          </cell>
        </row>
        <row r="135">
          <cell r="A135">
            <v>103039</v>
          </cell>
          <cell r="B135" t="str">
            <v>JSB CD99      568can 06X4HCT</v>
          </cell>
          <cell r="C135" t="str">
            <v>F2173261597A11C023</v>
          </cell>
          <cell r="D135" t="str">
            <v>C</v>
          </cell>
          <cell r="E135" t="str">
            <v>CONTRACT CANNING</v>
          </cell>
          <cell r="F135">
            <v>1000</v>
          </cell>
          <cell r="G135" t="str">
            <v>RUNC</v>
          </cell>
          <cell r="I135">
            <v>1011</v>
          </cell>
          <cell r="J135" t="str">
            <v>HL</v>
          </cell>
          <cell r="K135">
            <v>576.00400000000002</v>
          </cell>
          <cell r="L135">
            <v>0</v>
          </cell>
          <cell r="M135">
            <v>0</v>
          </cell>
          <cell r="N135">
            <v>0</v>
          </cell>
          <cell r="O135">
            <v>0</v>
          </cell>
          <cell r="P135">
            <v>0</v>
          </cell>
          <cell r="Q135">
            <v>0</v>
          </cell>
          <cell r="R135">
            <v>0</v>
          </cell>
          <cell r="S135">
            <v>0</v>
          </cell>
          <cell r="U135">
            <v>576.00400000000002</v>
          </cell>
        </row>
        <row r="136">
          <cell r="A136">
            <v>103040</v>
          </cell>
          <cell r="B136" t="str">
            <v>Kilkenny      440can 06x4HCT Std Finland</v>
          </cell>
          <cell r="C136" t="str">
            <v>C1668242562A08C023</v>
          </cell>
          <cell r="D136" t="str">
            <v>C</v>
          </cell>
          <cell r="E136" t="str">
            <v>OWN CANNING</v>
          </cell>
          <cell r="F136">
            <v>1000</v>
          </cell>
          <cell r="G136" t="str">
            <v>RUNC</v>
          </cell>
          <cell r="I136">
            <v>1011</v>
          </cell>
          <cell r="J136" t="str">
            <v>HL</v>
          </cell>
          <cell r="K136">
            <v>167.482</v>
          </cell>
          <cell r="L136">
            <v>299.69200000000001</v>
          </cell>
          <cell r="M136">
            <v>135.16800000000001</v>
          </cell>
          <cell r="N136">
            <v>0</v>
          </cell>
          <cell r="O136">
            <v>0</v>
          </cell>
          <cell r="P136">
            <v>0</v>
          </cell>
          <cell r="Q136">
            <v>0</v>
          </cell>
          <cell r="R136">
            <v>0</v>
          </cell>
          <cell r="S136">
            <v>0</v>
          </cell>
          <cell r="U136">
            <v>602.34199999999998</v>
          </cell>
        </row>
        <row r="137">
          <cell r="A137">
            <v>103041</v>
          </cell>
          <cell r="B137" t="str">
            <v>Fosters     CE06 568can 06X4HCT Std</v>
          </cell>
          <cell r="C137" t="str">
            <v>F2173690E98A11C023</v>
          </cell>
          <cell r="D137" t="str">
            <v>C</v>
          </cell>
          <cell r="E137" t="str">
            <v>CONTRACT CANNING</v>
          </cell>
          <cell r="F137">
            <v>1000</v>
          </cell>
          <cell r="G137" t="str">
            <v>RUNC</v>
          </cell>
          <cell r="I137">
            <v>1011</v>
          </cell>
          <cell r="J137" t="str">
            <v>HL</v>
          </cell>
          <cell r="K137">
            <v>1461.681</v>
          </cell>
          <cell r="L137">
            <v>1434.421</v>
          </cell>
          <cell r="M137">
            <v>0</v>
          </cell>
          <cell r="N137">
            <v>0</v>
          </cell>
          <cell r="O137">
            <v>0</v>
          </cell>
          <cell r="P137">
            <v>0</v>
          </cell>
          <cell r="Q137">
            <v>0</v>
          </cell>
          <cell r="R137">
            <v>0</v>
          </cell>
          <cell r="S137">
            <v>0</v>
          </cell>
          <cell r="U137">
            <v>2896.1019999999999</v>
          </cell>
        </row>
        <row r="138">
          <cell r="A138">
            <v>103045</v>
          </cell>
          <cell r="B138" t="str">
            <v>J Smiths CB29 440can 04x6SAC PROMO</v>
          </cell>
          <cell r="C138" t="str">
            <v>F2173261597A08C022</v>
          </cell>
          <cell r="D138" t="str">
            <v>C</v>
          </cell>
          <cell r="E138" t="str">
            <v>CONTRACT CANNING</v>
          </cell>
          <cell r="F138">
            <v>1000</v>
          </cell>
          <cell r="G138" t="str">
            <v>RUNC</v>
          </cell>
          <cell r="I138">
            <v>1011</v>
          </cell>
          <cell r="J138" t="str">
            <v>HL</v>
          </cell>
          <cell r="K138">
            <v>0</v>
          </cell>
          <cell r="L138">
            <v>959.48200000000008</v>
          </cell>
          <cell r="M138">
            <v>0</v>
          </cell>
          <cell r="N138">
            <v>0</v>
          </cell>
          <cell r="O138">
            <v>0</v>
          </cell>
          <cell r="P138">
            <v>0</v>
          </cell>
          <cell r="Q138">
            <v>0</v>
          </cell>
          <cell r="R138">
            <v>0</v>
          </cell>
          <cell r="S138">
            <v>0</v>
          </cell>
          <cell r="U138">
            <v>959.48200000000008</v>
          </cell>
        </row>
        <row r="139">
          <cell r="A139">
            <v>103050</v>
          </cell>
          <cell r="B139" t="str">
            <v>AAqua Peach 275nrb 1x24Tray</v>
          </cell>
          <cell r="C139" t="str">
            <v>D1971184575A04N005</v>
          </cell>
          <cell r="D139" t="str">
            <v>N</v>
          </cell>
          <cell r="E139" t="str">
            <v>BOTTLE</v>
          </cell>
          <cell r="F139">
            <v>1000</v>
          </cell>
          <cell r="G139" t="str">
            <v>RUNC</v>
          </cell>
          <cell r="I139">
            <v>1030</v>
          </cell>
          <cell r="J139" t="str">
            <v>HL</v>
          </cell>
          <cell r="K139">
            <v>3902.8440000000001</v>
          </cell>
          <cell r="L139">
            <v>2330.13</v>
          </cell>
          <cell r="M139">
            <v>-5.1479999999999997</v>
          </cell>
          <cell r="N139">
            <v>0</v>
          </cell>
          <cell r="O139">
            <v>0</v>
          </cell>
          <cell r="P139">
            <v>0</v>
          </cell>
          <cell r="Q139">
            <v>0</v>
          </cell>
          <cell r="R139">
            <v>0</v>
          </cell>
          <cell r="S139">
            <v>0</v>
          </cell>
          <cell r="U139">
            <v>6227.826</v>
          </cell>
        </row>
        <row r="140">
          <cell r="A140">
            <v>103053</v>
          </cell>
          <cell r="B140" t="str">
            <v>GUINNESS DIC  500can 3x8mpk  8for7 IE</v>
          </cell>
          <cell r="C140" t="str">
            <v>C1466221536A10C021</v>
          </cell>
          <cell r="D140" t="str">
            <v>C</v>
          </cell>
          <cell r="E140" t="str">
            <v>OWN CANNING</v>
          </cell>
          <cell r="F140">
            <v>1000</v>
          </cell>
          <cell r="G140" t="str">
            <v>RUNC</v>
          </cell>
          <cell r="I140">
            <v>1011</v>
          </cell>
          <cell r="J140" t="str">
            <v>HL</v>
          </cell>
          <cell r="K140">
            <v>239.4</v>
          </cell>
          <cell r="L140">
            <v>0</v>
          </cell>
          <cell r="M140">
            <v>0</v>
          </cell>
          <cell r="N140">
            <v>0</v>
          </cell>
          <cell r="O140">
            <v>0</v>
          </cell>
          <cell r="P140">
            <v>0</v>
          </cell>
          <cell r="Q140">
            <v>0</v>
          </cell>
          <cell r="R140">
            <v>0</v>
          </cell>
          <cell r="S140">
            <v>0</v>
          </cell>
          <cell r="U140">
            <v>239.4</v>
          </cell>
        </row>
        <row r="141">
          <cell r="A141">
            <v>103058</v>
          </cell>
          <cell r="B141" t="str">
            <v>Guinness DIB  330nrb 2x12 CN TRAY STD</v>
          </cell>
          <cell r="C141" t="str">
            <v>C1466221538A06N004</v>
          </cell>
          <cell r="D141" t="str">
            <v>N</v>
          </cell>
          <cell r="E141" t="str">
            <v>BOTTLE</v>
          </cell>
          <cell r="F141">
            <v>1000</v>
          </cell>
          <cell r="G141" t="str">
            <v>RUNC</v>
          </cell>
          <cell r="I141">
            <v>1011</v>
          </cell>
          <cell r="J141" t="str">
            <v>HL</v>
          </cell>
          <cell r="K141">
            <v>272.76499999999999</v>
          </cell>
          <cell r="L141">
            <v>543.62799999999993</v>
          </cell>
          <cell r="M141">
            <v>0</v>
          </cell>
          <cell r="N141">
            <v>84.11</v>
          </cell>
          <cell r="O141">
            <v>0</v>
          </cell>
          <cell r="P141">
            <v>0</v>
          </cell>
          <cell r="Q141">
            <v>450.88499999999999</v>
          </cell>
          <cell r="R141">
            <v>0</v>
          </cell>
          <cell r="S141">
            <v>0</v>
          </cell>
          <cell r="U141">
            <v>1351.3879999999999</v>
          </cell>
        </row>
        <row r="142">
          <cell r="A142">
            <v>103059</v>
          </cell>
          <cell r="B142" t="str">
            <v>Guinness DIB  330nrb 2x12 CN TRAY MU RPK</v>
          </cell>
          <cell r="C142" t="str">
            <v>C1466221538A06N004</v>
          </cell>
          <cell r="D142" t="str">
            <v>N</v>
          </cell>
          <cell r="E142" t="str">
            <v>BOTTLE</v>
          </cell>
          <cell r="F142">
            <v>1000</v>
          </cell>
          <cell r="G142" t="str">
            <v>RUNC</v>
          </cell>
          <cell r="I142">
            <v>1011</v>
          </cell>
          <cell r="J142" t="str">
            <v>HL</v>
          </cell>
          <cell r="K142">
            <v>8321.9399999999987</v>
          </cell>
          <cell r="L142">
            <v>932.50099999999998</v>
          </cell>
          <cell r="M142">
            <v>0</v>
          </cell>
          <cell r="N142">
            <v>961.25</v>
          </cell>
          <cell r="O142">
            <v>0</v>
          </cell>
          <cell r="P142">
            <v>3877.4739999999997</v>
          </cell>
          <cell r="Q142">
            <v>7394.27</v>
          </cell>
          <cell r="R142">
            <v>3854.7389999999996</v>
          </cell>
          <cell r="S142">
            <v>-85.456999999999994</v>
          </cell>
          <cell r="U142">
            <v>25256.717000000001</v>
          </cell>
        </row>
        <row r="143">
          <cell r="A143">
            <v>103060</v>
          </cell>
          <cell r="B143" t="str">
            <v>Guinness DIB  355nrb 2x12 CN TEXAS</v>
          </cell>
          <cell r="C143" t="str">
            <v>C1466221538A07N004</v>
          </cell>
          <cell r="D143" t="str">
            <v>N</v>
          </cell>
          <cell r="E143" t="str">
            <v>GDIB</v>
          </cell>
          <cell r="F143">
            <v>1000</v>
          </cell>
          <cell r="G143" t="str">
            <v>RUNC</v>
          </cell>
          <cell r="J143" t="str">
            <v>HL</v>
          </cell>
          <cell r="K143">
            <v>0</v>
          </cell>
          <cell r="L143">
            <v>0</v>
          </cell>
          <cell r="M143">
            <v>0</v>
          </cell>
          <cell r="N143">
            <v>0</v>
          </cell>
          <cell r="O143">
            <v>0</v>
          </cell>
          <cell r="P143">
            <v>0</v>
          </cell>
          <cell r="Q143">
            <v>0</v>
          </cell>
          <cell r="R143">
            <v>0</v>
          </cell>
          <cell r="S143">
            <v>163.41399999999999</v>
          </cell>
          <cell r="U143">
            <v>163.41399999999999</v>
          </cell>
        </row>
        <row r="144">
          <cell r="A144">
            <v>103062</v>
          </cell>
          <cell r="B144" t="str">
            <v>Guinness DIB  330nrb 2x12 CN TRAY STD RP</v>
          </cell>
          <cell r="C144" t="str">
            <v>C1466221538A06N004</v>
          </cell>
          <cell r="D144" t="str">
            <v>N</v>
          </cell>
          <cell r="E144" t="str">
            <v>GDIB</v>
          </cell>
          <cell r="F144">
            <v>1000</v>
          </cell>
          <cell r="G144" t="str">
            <v>RUNC</v>
          </cell>
          <cell r="I144">
            <v>1011</v>
          </cell>
          <cell r="J144" t="str">
            <v>HL</v>
          </cell>
          <cell r="K144">
            <v>0</v>
          </cell>
          <cell r="L144">
            <v>0</v>
          </cell>
          <cell r="M144">
            <v>0</v>
          </cell>
          <cell r="N144">
            <v>0</v>
          </cell>
          <cell r="O144">
            <v>0</v>
          </cell>
          <cell r="P144">
            <v>0</v>
          </cell>
          <cell r="Q144">
            <v>0</v>
          </cell>
          <cell r="R144">
            <v>-151.03399999999999</v>
          </cell>
          <cell r="S144">
            <v>0</v>
          </cell>
          <cell r="U144">
            <v>-151.03399999999999</v>
          </cell>
        </row>
        <row r="145">
          <cell r="A145">
            <v>103063</v>
          </cell>
          <cell r="B145" t="str">
            <v>Guinness DIB  330nrb 2x12 CN TRAY MU</v>
          </cell>
          <cell r="C145" t="str">
            <v>C1466221538A06N004</v>
          </cell>
          <cell r="D145" t="str">
            <v>N</v>
          </cell>
          <cell r="E145" t="str">
            <v>GDIB</v>
          </cell>
          <cell r="F145">
            <v>1000</v>
          </cell>
          <cell r="G145" t="str">
            <v>RUNC</v>
          </cell>
          <cell r="I145">
            <v>1011</v>
          </cell>
          <cell r="J145" t="str">
            <v>HL</v>
          </cell>
          <cell r="K145">
            <v>0</v>
          </cell>
          <cell r="L145">
            <v>0</v>
          </cell>
          <cell r="M145">
            <v>0</v>
          </cell>
          <cell r="N145">
            <v>0</v>
          </cell>
          <cell r="O145">
            <v>0</v>
          </cell>
          <cell r="P145">
            <v>0</v>
          </cell>
          <cell r="Q145">
            <v>0</v>
          </cell>
          <cell r="R145">
            <v>-544.26159999999993</v>
          </cell>
          <cell r="S145">
            <v>0</v>
          </cell>
          <cell r="U145">
            <v>-544.26159999999993</v>
          </cell>
        </row>
        <row r="146">
          <cell r="A146">
            <v>530002</v>
          </cell>
          <cell r="B146" t="str">
            <v>Aqua Cranbry 275nrb 1x24Tray</v>
          </cell>
          <cell r="C146" t="str">
            <v>D1971184577A04N005</v>
          </cell>
          <cell r="D146" t="str">
            <v>N</v>
          </cell>
          <cell r="E146" t="str">
            <v>BOTTLE</v>
          </cell>
          <cell r="F146">
            <v>1000</v>
          </cell>
          <cell r="G146" t="str">
            <v>RUNC</v>
          </cell>
          <cell r="I146">
            <v>1030</v>
          </cell>
          <cell r="J146" t="str">
            <v>HL</v>
          </cell>
          <cell r="K146">
            <v>3615.942</v>
          </cell>
          <cell r="L146">
            <v>5656.134</v>
          </cell>
          <cell r="M146">
            <v>1480.578</v>
          </cell>
          <cell r="N146">
            <v>0</v>
          </cell>
          <cell r="O146">
            <v>0</v>
          </cell>
          <cell r="P146">
            <v>-15.444000000000001</v>
          </cell>
          <cell r="Q146">
            <v>0</v>
          </cell>
          <cell r="R146">
            <v>0</v>
          </cell>
          <cell r="S146">
            <v>0</v>
          </cell>
          <cell r="U146">
            <v>10737.210000000001</v>
          </cell>
        </row>
        <row r="147">
          <cell r="A147">
            <v>530003</v>
          </cell>
          <cell r="B147" t="str">
            <v>AAqua Raspbry 275nrb 1x24Tray</v>
          </cell>
          <cell r="C147" t="str">
            <v>D1971184E26A04N005</v>
          </cell>
          <cell r="D147" t="str">
            <v>N</v>
          </cell>
          <cell r="E147" t="str">
            <v>BOTTLE</v>
          </cell>
          <cell r="F147">
            <v>1000</v>
          </cell>
          <cell r="G147" t="str">
            <v>RUNC</v>
          </cell>
          <cell r="I147">
            <v>1030</v>
          </cell>
          <cell r="J147" t="str">
            <v>HL</v>
          </cell>
          <cell r="K147">
            <v>4704.4799999999996</v>
          </cell>
          <cell r="L147">
            <v>4666.4139999999998</v>
          </cell>
          <cell r="M147">
            <v>9712.94</v>
          </cell>
          <cell r="N147">
            <v>136.29</v>
          </cell>
          <cell r="O147">
            <v>0</v>
          </cell>
          <cell r="P147">
            <v>0</v>
          </cell>
          <cell r="Q147">
            <v>0</v>
          </cell>
          <cell r="R147">
            <v>0</v>
          </cell>
          <cell r="S147">
            <v>0</v>
          </cell>
          <cell r="U147">
            <v>19220.124000000003</v>
          </cell>
        </row>
        <row r="148">
          <cell r="A148">
            <v>530038</v>
          </cell>
          <cell r="B148" t="str">
            <v>J Smiths C257 440CAN 03x8MPK Std</v>
          </cell>
          <cell r="C148" t="str">
            <v>F2173261597A08C021</v>
          </cell>
          <cell r="D148" t="str">
            <v>C</v>
          </cell>
          <cell r="E148" t="str">
            <v>CONTRACT CANNING</v>
          </cell>
          <cell r="F148">
            <v>1000</v>
          </cell>
          <cell r="G148" t="str">
            <v>RUNC</v>
          </cell>
          <cell r="I148">
            <v>1011</v>
          </cell>
          <cell r="J148" t="str">
            <v>HL</v>
          </cell>
          <cell r="K148">
            <v>0</v>
          </cell>
          <cell r="L148">
            <v>661.58399999999995</v>
          </cell>
          <cell r="M148">
            <v>1610.6110000000001</v>
          </cell>
          <cell r="N148">
            <v>1244.0740000000001</v>
          </cell>
          <cell r="O148">
            <v>330.63400000000001</v>
          </cell>
          <cell r="P148">
            <v>328.83800000000002</v>
          </cell>
          <cell r="Q148">
            <v>0</v>
          </cell>
          <cell r="R148">
            <v>0</v>
          </cell>
          <cell r="S148">
            <v>2337.8780000000002</v>
          </cell>
          <cell r="U148">
            <v>6513.6190000000006</v>
          </cell>
        </row>
        <row r="149">
          <cell r="A149">
            <v>530054</v>
          </cell>
          <cell r="B149" t="str">
            <v>Smirnoff Ice 275nrb 06x4CPT £4.69 PMP</v>
          </cell>
          <cell r="C149" t="str">
            <v>D1971138586A04N002</v>
          </cell>
          <cell r="D149" t="str">
            <v>N</v>
          </cell>
          <cell r="E149" t="str">
            <v>BOTTLE</v>
          </cell>
          <cell r="F149">
            <v>1000</v>
          </cell>
          <cell r="G149" t="str">
            <v>RUNC</v>
          </cell>
          <cell r="I149">
            <v>1030</v>
          </cell>
          <cell r="J149" t="str">
            <v>HL</v>
          </cell>
          <cell r="K149">
            <v>0</v>
          </cell>
          <cell r="L149">
            <v>2105.5320000000002</v>
          </cell>
          <cell r="M149">
            <v>0</v>
          </cell>
          <cell r="N149">
            <v>0</v>
          </cell>
          <cell r="O149">
            <v>0</v>
          </cell>
          <cell r="P149">
            <v>0</v>
          </cell>
          <cell r="Q149">
            <v>0</v>
          </cell>
          <cell r="R149">
            <v>0</v>
          </cell>
          <cell r="S149">
            <v>0</v>
          </cell>
          <cell r="U149">
            <v>2105.5320000000002</v>
          </cell>
        </row>
        <row r="150">
          <cell r="A150">
            <v>530064</v>
          </cell>
          <cell r="B150" t="str">
            <v>Guinness DIC  330can 2X12MPK #15.99 PROM</v>
          </cell>
          <cell r="C150" t="str">
            <v>C1466221536A06C025</v>
          </cell>
          <cell r="D150" t="str">
            <v>C</v>
          </cell>
          <cell r="E150" t="str">
            <v>OWN CANNING</v>
          </cell>
          <cell r="F150">
            <v>1000</v>
          </cell>
          <cell r="G150" t="str">
            <v>RUNC</v>
          </cell>
          <cell r="I150">
            <v>1011</v>
          </cell>
          <cell r="J150" t="str">
            <v>HL</v>
          </cell>
          <cell r="K150">
            <v>734.50099999999998</v>
          </cell>
          <cell r="L150">
            <v>0</v>
          </cell>
          <cell r="M150">
            <v>0</v>
          </cell>
          <cell r="N150">
            <v>0</v>
          </cell>
          <cell r="O150">
            <v>0</v>
          </cell>
          <cell r="P150">
            <v>0</v>
          </cell>
          <cell r="Q150">
            <v>0</v>
          </cell>
          <cell r="R150">
            <v>0</v>
          </cell>
          <cell r="S150">
            <v>0</v>
          </cell>
          <cell r="U150">
            <v>734.50099999999998</v>
          </cell>
        </row>
        <row r="151">
          <cell r="A151">
            <v>530065</v>
          </cell>
          <cell r="B151" t="str">
            <v>H/WOOD CE58   440can 06X4HCT  Lidl</v>
          </cell>
          <cell r="C151" t="str">
            <v>F2173264601A08C023</v>
          </cell>
          <cell r="D151" t="str">
            <v>C</v>
          </cell>
          <cell r="E151" t="str">
            <v>CONTRACT CANNING</v>
          </cell>
          <cell r="F151">
            <v>1000</v>
          </cell>
          <cell r="G151" t="str">
            <v>RUNC</v>
          </cell>
          <cell r="I151">
            <v>1011</v>
          </cell>
          <cell r="J151" t="str">
            <v>HL</v>
          </cell>
          <cell r="K151">
            <v>3639.3980000000001</v>
          </cell>
          <cell r="L151">
            <v>659.57799999999997</v>
          </cell>
          <cell r="M151">
            <v>653.45299999999997</v>
          </cell>
          <cell r="N151">
            <v>0</v>
          </cell>
          <cell r="O151">
            <v>1283.146</v>
          </cell>
          <cell r="P151">
            <v>686.82240000000013</v>
          </cell>
          <cell r="Q151">
            <v>619.13300000000004</v>
          </cell>
          <cell r="R151">
            <v>747.01400000000001</v>
          </cell>
          <cell r="S151">
            <v>0</v>
          </cell>
          <cell r="U151">
            <v>8288.5443999999989</v>
          </cell>
        </row>
        <row r="152">
          <cell r="A152">
            <v>530069</v>
          </cell>
          <cell r="B152" t="str">
            <v>Guinness DIC  440can 06X4CPT Oct T-shirt</v>
          </cell>
          <cell r="C152" t="str">
            <v>C1466221536A08C023</v>
          </cell>
          <cell r="D152" t="str">
            <v>C</v>
          </cell>
          <cell r="E152" t="str">
            <v>OWN CANNING</v>
          </cell>
          <cell r="F152">
            <v>1000</v>
          </cell>
          <cell r="G152" t="str">
            <v>RUNC</v>
          </cell>
          <cell r="I152">
            <v>1011</v>
          </cell>
          <cell r="J152" t="str">
            <v>HL</v>
          </cell>
          <cell r="K152">
            <v>0</v>
          </cell>
          <cell r="L152">
            <v>0</v>
          </cell>
          <cell r="M152">
            <v>2978.4480000000003</v>
          </cell>
          <cell r="N152">
            <v>1284.941</v>
          </cell>
          <cell r="O152">
            <v>0</v>
          </cell>
          <cell r="P152">
            <v>0</v>
          </cell>
          <cell r="Q152">
            <v>0</v>
          </cell>
          <cell r="R152">
            <v>0</v>
          </cell>
          <cell r="S152">
            <v>0</v>
          </cell>
          <cell r="U152">
            <v>4263.3890000000001</v>
          </cell>
        </row>
        <row r="153">
          <cell r="A153">
            <v>530072</v>
          </cell>
          <cell r="B153" t="str">
            <v>Guinness DIB  330nrb 04x6BPW Australia</v>
          </cell>
          <cell r="C153" t="str">
            <v>C1466221538A06N001</v>
          </cell>
          <cell r="D153" t="str">
            <v>N</v>
          </cell>
          <cell r="E153" t="str">
            <v>BOTTLE</v>
          </cell>
          <cell r="F153">
            <v>1000</v>
          </cell>
          <cell r="G153" t="str">
            <v>RUNC</v>
          </cell>
          <cell r="I153">
            <v>1011</v>
          </cell>
          <cell r="J153" t="str">
            <v>HL</v>
          </cell>
          <cell r="K153">
            <v>0</v>
          </cell>
          <cell r="L153">
            <v>4004.1149999999998</v>
          </cell>
          <cell r="M153">
            <v>2391.9977999999996</v>
          </cell>
          <cell r="N153">
            <v>0</v>
          </cell>
          <cell r="O153">
            <v>0</v>
          </cell>
          <cell r="P153">
            <v>0</v>
          </cell>
          <cell r="Q153">
            <v>0</v>
          </cell>
          <cell r="R153">
            <v>0</v>
          </cell>
          <cell r="S153">
            <v>0</v>
          </cell>
          <cell r="U153">
            <v>6396.112799999999</v>
          </cell>
        </row>
        <row r="154">
          <cell r="A154">
            <v>530097</v>
          </cell>
          <cell r="B154" t="str">
            <v>Guinness FES 330nrb 06x4CPW W/W108 Promo</v>
          </cell>
          <cell r="C154" t="str">
            <v>C1466224541A06N002</v>
          </cell>
          <cell r="D154" t="str">
            <v>N</v>
          </cell>
          <cell r="E154" t="str">
            <v>BOTTLE</v>
          </cell>
          <cell r="F154">
            <v>1000</v>
          </cell>
          <cell r="G154" t="str">
            <v>RUNC</v>
          </cell>
          <cell r="I154">
            <v>1011</v>
          </cell>
          <cell r="J154" t="str">
            <v>HL</v>
          </cell>
          <cell r="K154">
            <v>0</v>
          </cell>
          <cell r="L154">
            <v>1682.7630000000001</v>
          </cell>
          <cell r="M154">
            <v>341.51</v>
          </cell>
          <cell r="N154">
            <v>0</v>
          </cell>
          <cell r="O154">
            <v>0</v>
          </cell>
          <cell r="P154">
            <v>0</v>
          </cell>
          <cell r="Q154">
            <v>0</v>
          </cell>
          <cell r="R154">
            <v>0</v>
          </cell>
          <cell r="S154">
            <v>0</v>
          </cell>
          <cell r="U154">
            <v>2024.2730000000001</v>
          </cell>
        </row>
        <row r="155">
          <cell r="A155">
            <v>530104</v>
          </cell>
          <cell r="B155" t="str">
            <v>Guinness DIC  440can 06x4HCT Global</v>
          </cell>
          <cell r="C155" t="str">
            <v>C1466221536A08C023</v>
          </cell>
          <cell r="D155" t="str">
            <v>C</v>
          </cell>
          <cell r="E155" t="str">
            <v>OWN CANNING</v>
          </cell>
          <cell r="F155">
            <v>1000</v>
          </cell>
          <cell r="G155" t="str">
            <v>RUNC</v>
          </cell>
          <cell r="I155">
            <v>1011</v>
          </cell>
          <cell r="J155" t="str">
            <v>HL</v>
          </cell>
          <cell r="K155">
            <v>0</v>
          </cell>
          <cell r="L155">
            <v>0</v>
          </cell>
          <cell r="M155">
            <v>547.85299999999995</v>
          </cell>
          <cell r="N155">
            <v>635.50099999999998</v>
          </cell>
          <cell r="O155">
            <v>698.01599999999996</v>
          </cell>
          <cell r="P155">
            <v>277.09399999999999</v>
          </cell>
          <cell r="Q155">
            <v>235.066</v>
          </cell>
          <cell r="R155">
            <v>368.54399999999998</v>
          </cell>
          <cell r="S155">
            <v>488.50600000000003</v>
          </cell>
          <cell r="U155">
            <v>3250.5799999999995</v>
          </cell>
        </row>
        <row r="156">
          <cell r="A156">
            <v>530106</v>
          </cell>
          <cell r="B156" t="str">
            <v>Guinness FES 330nrb 06x4CPW US VI Promo</v>
          </cell>
          <cell r="C156" t="str">
            <v>C1466224541A06N002</v>
          </cell>
          <cell r="D156" t="str">
            <v>N</v>
          </cell>
          <cell r="E156" t="str">
            <v>BOTTLE</v>
          </cell>
          <cell r="F156">
            <v>1000</v>
          </cell>
          <cell r="G156" t="str">
            <v>RUNC</v>
          </cell>
          <cell r="I156">
            <v>1011</v>
          </cell>
          <cell r="J156" t="str">
            <v>HL</v>
          </cell>
          <cell r="K156">
            <v>0</v>
          </cell>
          <cell r="L156">
            <v>121.09699999999999</v>
          </cell>
          <cell r="M156">
            <v>128.779</v>
          </cell>
          <cell r="N156">
            <v>0</v>
          </cell>
          <cell r="O156">
            <v>0</v>
          </cell>
          <cell r="P156">
            <v>0</v>
          </cell>
          <cell r="Q156">
            <v>0</v>
          </cell>
          <cell r="R156">
            <v>0</v>
          </cell>
          <cell r="S156">
            <v>0</v>
          </cell>
          <cell r="U156">
            <v>249.87599999999998</v>
          </cell>
        </row>
        <row r="157">
          <cell r="A157">
            <v>530109</v>
          </cell>
          <cell r="B157" t="str">
            <v>GuinnessDIC 500can 24 Xmas 02</v>
          </cell>
          <cell r="C157" t="str">
            <v>C1466221536A10C023</v>
          </cell>
          <cell r="D157" t="str">
            <v>C</v>
          </cell>
          <cell r="E157" t="str">
            <v>OWN CANNING</v>
          </cell>
          <cell r="F157">
            <v>1000</v>
          </cell>
          <cell r="G157" t="str">
            <v>RUNC</v>
          </cell>
          <cell r="I157">
            <v>1011</v>
          </cell>
          <cell r="J157" t="str">
            <v>HL</v>
          </cell>
          <cell r="K157">
            <v>0</v>
          </cell>
          <cell r="L157">
            <v>0</v>
          </cell>
          <cell r="M157">
            <v>0</v>
          </cell>
          <cell r="N157">
            <v>3634.08</v>
          </cell>
          <cell r="O157">
            <v>7886.1599999999989</v>
          </cell>
          <cell r="P157">
            <v>0</v>
          </cell>
          <cell r="Q157">
            <v>7.32</v>
          </cell>
          <cell r="R157">
            <v>0</v>
          </cell>
          <cell r="S157">
            <v>0</v>
          </cell>
          <cell r="U157">
            <v>11527.559999999998</v>
          </cell>
        </row>
        <row r="158">
          <cell r="A158">
            <v>530143</v>
          </cell>
          <cell r="B158" t="str">
            <v>Guinness Orig 440 04x6CPT £4.49 (79p)PMC</v>
          </cell>
          <cell r="C158" t="str">
            <v>C1466223540A08C023</v>
          </cell>
          <cell r="D158" t="str">
            <v>C</v>
          </cell>
          <cell r="E158" t="str">
            <v>OWN CANNING</v>
          </cell>
          <cell r="F158">
            <v>1000</v>
          </cell>
          <cell r="G158" t="str">
            <v>RUNC</v>
          </cell>
          <cell r="I158">
            <v>1011</v>
          </cell>
          <cell r="J158" t="str">
            <v>HL</v>
          </cell>
          <cell r="K158">
            <v>0</v>
          </cell>
          <cell r="L158">
            <v>0</v>
          </cell>
          <cell r="M158">
            <v>0</v>
          </cell>
          <cell r="N158">
            <v>10725.791799999999</v>
          </cell>
          <cell r="O158">
            <v>3618.384</v>
          </cell>
          <cell r="P158">
            <v>0</v>
          </cell>
          <cell r="Q158">
            <v>2158.7809999999999</v>
          </cell>
          <cell r="R158">
            <v>5354.87</v>
          </cell>
          <cell r="S158">
            <v>5470.7139999999999</v>
          </cell>
          <cell r="U158">
            <v>27328.540799999999</v>
          </cell>
        </row>
        <row r="159">
          <cell r="A159">
            <v>530144</v>
          </cell>
          <cell r="B159" t="str">
            <v>Challenge Smooth BitterCE37 440ml 6x4HCT</v>
          </cell>
          <cell r="C159" t="str">
            <v>C1668240560A08C023</v>
          </cell>
          <cell r="D159" t="str">
            <v>C</v>
          </cell>
          <cell r="E159" t="str">
            <v>OWN CANNING</v>
          </cell>
          <cell r="F159">
            <v>1000</v>
          </cell>
          <cell r="G159" t="str">
            <v>RUNC</v>
          </cell>
          <cell r="I159">
            <v>1011</v>
          </cell>
          <cell r="J159" t="str">
            <v>HL</v>
          </cell>
          <cell r="K159">
            <v>0</v>
          </cell>
          <cell r="L159">
            <v>0</v>
          </cell>
          <cell r="M159">
            <v>1020.941</v>
          </cell>
          <cell r="N159">
            <v>0</v>
          </cell>
          <cell r="O159">
            <v>0</v>
          </cell>
          <cell r="P159">
            <v>0</v>
          </cell>
          <cell r="Q159">
            <v>0</v>
          </cell>
          <cell r="R159">
            <v>0</v>
          </cell>
          <cell r="S159">
            <v>0</v>
          </cell>
          <cell r="U159">
            <v>1020.941</v>
          </cell>
        </row>
        <row r="160">
          <cell r="A160">
            <v>530173</v>
          </cell>
          <cell r="B160" t="str">
            <v>John Smith CE88 440ml can 04X6 CPT</v>
          </cell>
          <cell r="C160" t="str">
            <v>F2173261597A08C022</v>
          </cell>
          <cell r="D160" t="str">
            <v>C</v>
          </cell>
          <cell r="E160" t="str">
            <v>CONTRACT CANNING</v>
          </cell>
          <cell r="F160">
            <v>1000</v>
          </cell>
          <cell r="G160" t="str">
            <v>RUNC</v>
          </cell>
          <cell r="I160">
            <v>1011</v>
          </cell>
          <cell r="J160" t="str">
            <v>HL</v>
          </cell>
          <cell r="K160">
            <v>0</v>
          </cell>
          <cell r="L160">
            <v>0</v>
          </cell>
          <cell r="M160">
            <v>2167.6509999999998</v>
          </cell>
          <cell r="N160">
            <v>1045.8620000000001</v>
          </cell>
          <cell r="O160">
            <v>1318.5219999999999</v>
          </cell>
          <cell r="P160">
            <v>-8.4480000000000004</v>
          </cell>
          <cell r="Q160">
            <v>0</v>
          </cell>
          <cell r="R160">
            <v>0</v>
          </cell>
          <cell r="S160">
            <v>749.33799999999997</v>
          </cell>
          <cell r="U160">
            <v>5272.9249999999993</v>
          </cell>
        </row>
        <row r="161">
          <cell r="A161">
            <v>530181</v>
          </cell>
          <cell r="B161" t="str">
            <v>Guinness DIC 2X12x440ml MPK £9.99 Promo</v>
          </cell>
          <cell r="C161" t="str">
            <v>C1466221536A08C025</v>
          </cell>
          <cell r="D161" t="str">
            <v>C</v>
          </cell>
          <cell r="E161" t="str">
            <v>OWN CANNING</v>
          </cell>
          <cell r="F161">
            <v>1000</v>
          </cell>
          <cell r="G161" t="str">
            <v>RUNC</v>
          </cell>
          <cell r="I161">
            <v>1011</v>
          </cell>
          <cell r="J161" t="str">
            <v>HL</v>
          </cell>
          <cell r="K161">
            <v>0</v>
          </cell>
          <cell r="L161">
            <v>0</v>
          </cell>
          <cell r="M161">
            <v>0</v>
          </cell>
          <cell r="N161">
            <v>3965.7019999999998</v>
          </cell>
          <cell r="O161">
            <v>1912.7329999999999</v>
          </cell>
          <cell r="P161">
            <v>0</v>
          </cell>
          <cell r="Q161">
            <v>0</v>
          </cell>
          <cell r="R161">
            <v>0</v>
          </cell>
          <cell r="S161">
            <v>0</v>
          </cell>
          <cell r="U161">
            <v>5878.4349999999995</v>
          </cell>
        </row>
        <row r="162">
          <cell r="A162">
            <v>530200</v>
          </cell>
          <cell r="B162" t="str">
            <v>Guinness ES 568Ret 1x12 Tray</v>
          </cell>
          <cell r="C162" t="str">
            <v>C1466222539A11B005</v>
          </cell>
          <cell r="D162" t="str">
            <v>B</v>
          </cell>
          <cell r="E162" t="str">
            <v>BOTTLE</v>
          </cell>
          <cell r="F162">
            <v>1000</v>
          </cell>
          <cell r="G162" t="str">
            <v>RUNC</v>
          </cell>
          <cell r="I162">
            <v>1011</v>
          </cell>
          <cell r="J162" t="str">
            <v>HL</v>
          </cell>
          <cell r="K162">
            <v>0</v>
          </cell>
          <cell r="L162">
            <v>0</v>
          </cell>
          <cell r="M162">
            <v>0</v>
          </cell>
          <cell r="N162">
            <v>850.02300000000002</v>
          </cell>
          <cell r="O162">
            <v>0</v>
          </cell>
          <cell r="P162">
            <v>0</v>
          </cell>
          <cell r="Q162">
            <v>0</v>
          </cell>
          <cell r="R162">
            <v>0</v>
          </cell>
          <cell r="S162">
            <v>0</v>
          </cell>
          <cell r="U162">
            <v>850.02300000000002</v>
          </cell>
        </row>
        <row r="163">
          <cell r="A163">
            <v>530202</v>
          </cell>
          <cell r="B163" t="str">
            <v>Archers Aqua-Rasp 04x6x275ml STD</v>
          </cell>
          <cell r="C163" t="str">
            <v>D1971184E26A04N002</v>
          </cell>
          <cell r="D163" t="str">
            <v>N</v>
          </cell>
          <cell r="E163" t="str">
            <v>AQUA</v>
          </cell>
          <cell r="F163">
            <v>1000</v>
          </cell>
          <cell r="G163" t="str">
            <v>RUNC</v>
          </cell>
          <cell r="I163">
            <v>1030</v>
          </cell>
          <cell r="J163" t="str">
            <v>HL</v>
          </cell>
          <cell r="K163">
            <v>0</v>
          </cell>
          <cell r="L163">
            <v>0</v>
          </cell>
          <cell r="M163">
            <v>0</v>
          </cell>
          <cell r="N163">
            <v>2277</v>
          </cell>
          <cell r="O163">
            <v>763.68600000000004</v>
          </cell>
          <cell r="P163">
            <v>1355.1119999999999</v>
          </cell>
          <cell r="Q163">
            <v>0</v>
          </cell>
          <cell r="R163">
            <v>1439.922</v>
          </cell>
          <cell r="S163">
            <v>753.19200000000001</v>
          </cell>
          <cell r="U163">
            <v>6588.9119999999994</v>
          </cell>
        </row>
        <row r="164">
          <cell r="A164">
            <v>530215</v>
          </cell>
          <cell r="B164" t="str">
            <v>Guinness DIC 440can 06x4SLT SPD</v>
          </cell>
          <cell r="C164" t="str">
            <v>C1466221537A08C023</v>
          </cell>
          <cell r="D164" t="str">
            <v>C</v>
          </cell>
          <cell r="E164" t="str">
            <v>GDIC</v>
          </cell>
          <cell r="F164">
            <v>1000</v>
          </cell>
          <cell r="G164" t="str">
            <v>RUNC</v>
          </cell>
          <cell r="I164">
            <v>1011</v>
          </cell>
          <cell r="J164" t="str">
            <v>HL</v>
          </cell>
          <cell r="K164">
            <v>0</v>
          </cell>
          <cell r="L164">
            <v>0</v>
          </cell>
          <cell r="M164">
            <v>0</v>
          </cell>
          <cell r="N164">
            <v>0</v>
          </cell>
          <cell r="O164">
            <v>6193.5460000000003</v>
          </cell>
          <cell r="P164">
            <v>0</v>
          </cell>
          <cell r="Q164">
            <v>0</v>
          </cell>
          <cell r="R164">
            <v>0</v>
          </cell>
          <cell r="S164">
            <v>0</v>
          </cell>
          <cell r="U164">
            <v>6193.5460000000003</v>
          </cell>
        </row>
        <row r="165">
          <cell r="A165">
            <v>530217</v>
          </cell>
          <cell r="B165" t="str">
            <v>Guinness DIC 440can 06x4HCT Finland Dist</v>
          </cell>
          <cell r="C165" t="str">
            <v>C1466221536A08C023</v>
          </cell>
          <cell r="D165" t="str">
            <v>C</v>
          </cell>
          <cell r="E165" t="str">
            <v>GDIC</v>
          </cell>
          <cell r="F165">
            <v>1000</v>
          </cell>
          <cell r="G165" t="str">
            <v>RUNC</v>
          </cell>
          <cell r="I165">
            <v>1011</v>
          </cell>
          <cell r="J165" t="str">
            <v>HL</v>
          </cell>
          <cell r="K165">
            <v>0</v>
          </cell>
          <cell r="L165">
            <v>0</v>
          </cell>
          <cell r="M165">
            <v>0</v>
          </cell>
          <cell r="N165">
            <v>0</v>
          </cell>
          <cell r="O165">
            <v>0</v>
          </cell>
          <cell r="P165">
            <v>220.91499999999999</v>
          </cell>
          <cell r="Q165">
            <v>414.90300000000002</v>
          </cell>
          <cell r="R165">
            <v>0</v>
          </cell>
          <cell r="S165">
            <v>0</v>
          </cell>
          <cell r="U165">
            <v>635.81799999999998</v>
          </cell>
        </row>
        <row r="166">
          <cell r="A166">
            <v>530218</v>
          </cell>
          <cell r="B166" t="str">
            <v>Kilkenny 440can 06x4HCT Finland Distrbtr</v>
          </cell>
          <cell r="C166" t="str">
            <v>C1668242562A08C023</v>
          </cell>
          <cell r="D166" t="str">
            <v>C</v>
          </cell>
          <cell r="E166" t="str">
            <v>KIB</v>
          </cell>
          <cell r="F166">
            <v>1000</v>
          </cell>
          <cell r="G166" t="str">
            <v>RUNC</v>
          </cell>
          <cell r="I166">
            <v>1011</v>
          </cell>
          <cell r="J166" t="str">
            <v>HL</v>
          </cell>
          <cell r="K166">
            <v>0</v>
          </cell>
          <cell r="L166">
            <v>0</v>
          </cell>
          <cell r="M166">
            <v>0</v>
          </cell>
          <cell r="N166">
            <v>0</v>
          </cell>
          <cell r="O166">
            <v>0</v>
          </cell>
          <cell r="P166">
            <v>451.22899999999998</v>
          </cell>
          <cell r="Q166">
            <v>177.09100000000001</v>
          </cell>
          <cell r="R166">
            <v>0</v>
          </cell>
          <cell r="S166">
            <v>-8.5540000000000003</v>
          </cell>
          <cell r="U166">
            <v>619.76599999999996</v>
          </cell>
        </row>
        <row r="167">
          <cell r="A167">
            <v>530220</v>
          </cell>
          <cell r="B167" t="str">
            <v>Guinness DIB 330nrb 06x4BPW Aust SPD</v>
          </cell>
          <cell r="C167" t="str">
            <v>C1466221538A06N001</v>
          </cell>
          <cell r="D167" t="str">
            <v>N</v>
          </cell>
          <cell r="E167" t="str">
            <v>GDIB</v>
          </cell>
          <cell r="F167">
            <v>1000</v>
          </cell>
          <cell r="G167" t="str">
            <v>RUNC</v>
          </cell>
          <cell r="I167">
            <v>1011</v>
          </cell>
          <cell r="J167" t="str">
            <v>HL</v>
          </cell>
          <cell r="K167">
            <v>0</v>
          </cell>
          <cell r="L167">
            <v>0</v>
          </cell>
          <cell r="M167">
            <v>0</v>
          </cell>
          <cell r="N167">
            <v>0</v>
          </cell>
          <cell r="O167">
            <v>1993.9390000000001</v>
          </cell>
          <cell r="P167">
            <v>-5.702</v>
          </cell>
          <cell r="Q167">
            <v>0</v>
          </cell>
          <cell r="R167">
            <v>0</v>
          </cell>
          <cell r="S167">
            <v>0</v>
          </cell>
          <cell r="U167">
            <v>1988.2370000000001</v>
          </cell>
        </row>
        <row r="168">
          <cell r="A168">
            <v>530224</v>
          </cell>
          <cell r="B168" t="str">
            <v>Smirnoff Black Ice 06X4 Pack 275ml</v>
          </cell>
          <cell r="C168" t="str">
            <v>D1971138H65A04N002</v>
          </cell>
          <cell r="D168" t="str">
            <v>N</v>
          </cell>
          <cell r="E168" t="str">
            <v>BOTTLE</v>
          </cell>
          <cell r="F168">
            <v>1000</v>
          </cell>
          <cell r="G168" t="str">
            <v>RUNC</v>
          </cell>
          <cell r="I168">
            <v>1030</v>
          </cell>
          <cell r="J168" t="str">
            <v>HL</v>
          </cell>
          <cell r="K168">
            <v>0</v>
          </cell>
          <cell r="L168">
            <v>0</v>
          </cell>
          <cell r="M168">
            <v>0</v>
          </cell>
          <cell r="N168">
            <v>5838.36</v>
          </cell>
          <cell r="O168">
            <v>5998.08</v>
          </cell>
          <cell r="P168">
            <v>796.75199999999995</v>
          </cell>
          <cell r="Q168">
            <v>0</v>
          </cell>
          <cell r="R168">
            <v>0</v>
          </cell>
          <cell r="S168">
            <v>0</v>
          </cell>
          <cell r="U168">
            <v>12633.191999999999</v>
          </cell>
        </row>
        <row r="169">
          <cell r="A169">
            <v>530226</v>
          </cell>
          <cell r="B169" t="str">
            <v>JSES DF44 04X6X440ML HCT STD FIN</v>
          </cell>
          <cell r="C169" t="str">
            <v>F2173261597A08C022</v>
          </cell>
          <cell r="D169" t="str">
            <v>C</v>
          </cell>
          <cell r="E169" t="str">
            <v>CONTRACT</v>
          </cell>
          <cell r="F169">
            <v>1000</v>
          </cell>
          <cell r="G169" t="str">
            <v>RUNC</v>
          </cell>
          <cell r="I169">
            <v>1011</v>
          </cell>
          <cell r="J169" t="str">
            <v>HL</v>
          </cell>
          <cell r="K169">
            <v>0</v>
          </cell>
          <cell r="L169">
            <v>0</v>
          </cell>
          <cell r="M169">
            <v>0</v>
          </cell>
          <cell r="N169">
            <v>0</v>
          </cell>
          <cell r="O169">
            <v>318.06700000000001</v>
          </cell>
          <cell r="P169">
            <v>0</v>
          </cell>
          <cell r="Q169">
            <v>0</v>
          </cell>
          <cell r="R169">
            <v>390.40300000000002</v>
          </cell>
          <cell r="S169">
            <v>0</v>
          </cell>
          <cell r="U169">
            <v>708.47</v>
          </cell>
        </row>
        <row r="170">
          <cell r="A170">
            <v>530234</v>
          </cell>
          <cell r="B170" t="str">
            <v>BEAMISH IE STOUT DF43 04X6 HCT FIN</v>
          </cell>
          <cell r="C170" t="str">
            <v>F2173259595A08C022</v>
          </cell>
          <cell r="D170" t="str">
            <v>C</v>
          </cell>
          <cell r="E170" t="str">
            <v>CONTRACT</v>
          </cell>
          <cell r="F170">
            <v>1000</v>
          </cell>
          <cell r="G170" t="str">
            <v>RUNC</v>
          </cell>
          <cell r="I170">
            <v>1011</v>
          </cell>
          <cell r="J170" t="str">
            <v>HL</v>
          </cell>
          <cell r="K170">
            <v>0</v>
          </cell>
          <cell r="L170">
            <v>0</v>
          </cell>
          <cell r="M170">
            <v>0</v>
          </cell>
          <cell r="N170">
            <v>0</v>
          </cell>
          <cell r="O170">
            <v>420.72</v>
          </cell>
          <cell r="P170">
            <v>0</v>
          </cell>
          <cell r="Q170">
            <v>0</v>
          </cell>
          <cell r="R170">
            <v>376.44</v>
          </cell>
          <cell r="S170">
            <v>0</v>
          </cell>
          <cell r="U170">
            <v>797.16000000000008</v>
          </cell>
        </row>
        <row r="171">
          <cell r="A171">
            <v>530259</v>
          </cell>
          <cell r="B171" t="str">
            <v>Shipstone CE98 04X6X440ml HCT STD</v>
          </cell>
          <cell r="C171" t="str">
            <v>F2173264601A08C023</v>
          </cell>
          <cell r="D171" t="str">
            <v>C</v>
          </cell>
          <cell r="E171" t="str">
            <v>CONTRACT</v>
          </cell>
          <cell r="F171">
            <v>1000</v>
          </cell>
          <cell r="G171" t="str">
            <v>RUNC</v>
          </cell>
          <cell r="I171">
            <v>1011</v>
          </cell>
          <cell r="J171" t="str">
            <v>HL</v>
          </cell>
          <cell r="K171">
            <v>0</v>
          </cell>
          <cell r="L171">
            <v>0</v>
          </cell>
          <cell r="M171">
            <v>0</v>
          </cell>
          <cell r="N171">
            <v>0</v>
          </cell>
          <cell r="O171">
            <v>0</v>
          </cell>
          <cell r="P171">
            <v>1412.1890000000001</v>
          </cell>
          <cell r="Q171">
            <v>1263.7149999999999</v>
          </cell>
          <cell r="R171">
            <v>552.92200000000003</v>
          </cell>
          <cell r="S171">
            <v>0</v>
          </cell>
          <cell r="U171">
            <v>3228.826</v>
          </cell>
        </row>
        <row r="172">
          <cell r="A172">
            <v>530272</v>
          </cell>
          <cell r="B172" t="str">
            <v>Caffreys DIC 440ml 06x4HCT</v>
          </cell>
          <cell r="C172" t="str">
            <v>F2108291631A08C023</v>
          </cell>
          <cell r="D172" t="str">
            <v>C</v>
          </cell>
          <cell r="E172" t="str">
            <v>CONTRACT</v>
          </cell>
          <cell r="F172">
            <v>1000</v>
          </cell>
          <cell r="G172" t="str">
            <v>RUNC</v>
          </cell>
          <cell r="I172">
            <v>1011</v>
          </cell>
          <cell r="J172" t="str">
            <v>HL</v>
          </cell>
          <cell r="K172">
            <v>0</v>
          </cell>
          <cell r="L172">
            <v>0</v>
          </cell>
          <cell r="M172">
            <v>0</v>
          </cell>
          <cell r="N172">
            <v>0</v>
          </cell>
          <cell r="O172">
            <v>218.381</v>
          </cell>
          <cell r="P172">
            <v>0</v>
          </cell>
          <cell r="Q172">
            <v>0</v>
          </cell>
          <cell r="R172">
            <v>4056.6239999999998</v>
          </cell>
          <cell r="S172">
            <v>11479.986999999999</v>
          </cell>
          <cell r="U172">
            <v>15754.991999999998</v>
          </cell>
        </row>
        <row r="173">
          <cell r="A173">
            <v>530283</v>
          </cell>
          <cell r="B173" t="str">
            <v>Guinness FES 330nrb 04x6CPT</v>
          </cell>
          <cell r="C173" t="str">
            <v>C1466224541A06N002</v>
          </cell>
          <cell r="D173" t="str">
            <v>N</v>
          </cell>
          <cell r="E173" t="str">
            <v>FES</v>
          </cell>
          <cell r="F173">
            <v>1000</v>
          </cell>
          <cell r="G173" t="str">
            <v>RUNC</v>
          </cell>
          <cell r="J173" t="str">
            <v>HL</v>
          </cell>
          <cell r="K173">
            <v>0</v>
          </cell>
          <cell r="L173">
            <v>0</v>
          </cell>
          <cell r="M173">
            <v>0</v>
          </cell>
          <cell r="N173">
            <v>0</v>
          </cell>
          <cell r="O173">
            <v>0</v>
          </cell>
          <cell r="P173">
            <v>0</v>
          </cell>
          <cell r="Q173">
            <v>0</v>
          </cell>
          <cell r="R173">
            <v>0</v>
          </cell>
          <cell r="S173">
            <v>123.473</v>
          </cell>
          <cell r="U173">
            <v>123.473</v>
          </cell>
        </row>
        <row r="174">
          <cell r="A174">
            <v>530289</v>
          </cell>
          <cell r="B174" t="str">
            <v>Guinness DIB 330nrb 1x24 CTN Europe</v>
          </cell>
          <cell r="C174" t="str">
            <v>C1466221538A06N005</v>
          </cell>
          <cell r="D174" t="str">
            <v>N</v>
          </cell>
          <cell r="E174" t="str">
            <v>GDIB</v>
          </cell>
          <cell r="F174">
            <v>1000</v>
          </cell>
          <cell r="G174" t="str">
            <v>RUNC</v>
          </cell>
          <cell r="I174">
            <v>1011</v>
          </cell>
          <cell r="J174" t="str">
            <v>HL</v>
          </cell>
          <cell r="K174">
            <v>0</v>
          </cell>
          <cell r="L174">
            <v>0</v>
          </cell>
          <cell r="M174">
            <v>0</v>
          </cell>
          <cell r="N174">
            <v>0</v>
          </cell>
          <cell r="O174">
            <v>0</v>
          </cell>
          <cell r="P174">
            <v>437.42100000000005</v>
          </cell>
          <cell r="Q174">
            <v>1410.1559999999999</v>
          </cell>
          <cell r="R174">
            <v>1604.433</v>
          </cell>
          <cell r="S174">
            <v>530.16499999999996</v>
          </cell>
          <cell r="U174">
            <v>3982.1750000000002</v>
          </cell>
        </row>
        <row r="175">
          <cell r="A175">
            <v>530290</v>
          </cell>
          <cell r="B175" t="str">
            <v>Guinness DIB 330nrb 1x24 CTN Caribb</v>
          </cell>
          <cell r="C175" t="str">
            <v>C1466221538A06N005</v>
          </cell>
          <cell r="D175" t="str">
            <v>N</v>
          </cell>
          <cell r="E175" t="str">
            <v>GDIB</v>
          </cell>
          <cell r="F175">
            <v>1000</v>
          </cell>
          <cell r="G175" t="str">
            <v>RUNC</v>
          </cell>
          <cell r="I175">
            <v>1011</v>
          </cell>
          <cell r="J175" t="str">
            <v>HL</v>
          </cell>
          <cell r="K175">
            <v>0</v>
          </cell>
          <cell r="L175">
            <v>0</v>
          </cell>
          <cell r="M175">
            <v>0</v>
          </cell>
          <cell r="N175">
            <v>0</v>
          </cell>
          <cell r="O175">
            <v>0</v>
          </cell>
          <cell r="P175">
            <v>0</v>
          </cell>
          <cell r="Q175">
            <v>132.58100000000002</v>
          </cell>
          <cell r="R175">
            <v>129.334</v>
          </cell>
          <cell r="S175">
            <v>315.29500000000002</v>
          </cell>
          <cell r="U175">
            <v>577.21</v>
          </cell>
        </row>
        <row r="176">
          <cell r="A176">
            <v>530291</v>
          </cell>
          <cell r="B176" t="str">
            <v>GDIB 350ml 1x24 Bartender  JAPAN (TRIAL)</v>
          </cell>
          <cell r="C176" t="str">
            <v>C1466221538A06N005</v>
          </cell>
          <cell r="D176" t="str">
            <v>N</v>
          </cell>
          <cell r="E176" t="str">
            <v>GDIB</v>
          </cell>
          <cell r="F176">
            <v>1000</v>
          </cell>
          <cell r="G176" t="str">
            <v>RUNC</v>
          </cell>
          <cell r="I176">
            <v>1011</v>
          </cell>
          <cell r="J176" t="str">
            <v>HL</v>
          </cell>
          <cell r="K176">
            <v>0</v>
          </cell>
          <cell r="L176">
            <v>0</v>
          </cell>
          <cell r="M176">
            <v>0</v>
          </cell>
          <cell r="N176">
            <v>0</v>
          </cell>
          <cell r="O176">
            <v>0</v>
          </cell>
          <cell r="P176">
            <v>0</v>
          </cell>
          <cell r="Q176">
            <v>0</v>
          </cell>
          <cell r="R176">
            <v>253.84800000000001</v>
          </cell>
          <cell r="S176">
            <v>0</v>
          </cell>
          <cell r="U176">
            <v>253.84800000000001</v>
          </cell>
        </row>
        <row r="177">
          <cell r="A177">
            <v>530296</v>
          </cell>
          <cell r="B177" t="str">
            <v>GDIC 440ml 24X1 MP ASDA</v>
          </cell>
          <cell r="C177" t="str">
            <v>F2173259</v>
          </cell>
          <cell r="D177"/>
          <cell r="E177" t="str">
            <v>CONTRACT</v>
          </cell>
          <cell r="F177">
            <v>1000</v>
          </cell>
          <cell r="G177" t="str">
            <v>RUNC</v>
          </cell>
          <cell r="I177">
            <v>1011</v>
          </cell>
          <cell r="J177" t="str">
            <v>HL</v>
          </cell>
          <cell r="K177">
            <v>0</v>
          </cell>
          <cell r="L177">
            <v>0</v>
          </cell>
          <cell r="M177">
            <v>0</v>
          </cell>
          <cell r="N177">
            <v>0</v>
          </cell>
          <cell r="O177">
            <v>0</v>
          </cell>
          <cell r="P177">
            <v>0</v>
          </cell>
          <cell r="Q177">
            <v>2131.114</v>
          </cell>
          <cell r="R177">
            <v>1058.8509999999999</v>
          </cell>
          <cell r="S177">
            <v>0</v>
          </cell>
          <cell r="U177">
            <v>3189.9650000000001</v>
          </cell>
        </row>
        <row r="178">
          <cell r="A178">
            <v>530298</v>
          </cell>
          <cell r="B178" t="str">
            <v>Tetley Smooth 440ml 2x12MPK 6 Nation03</v>
          </cell>
          <cell r="C178" t="str">
            <v>F2174270</v>
          </cell>
          <cell r="D178"/>
          <cell r="E178" t="str">
            <v>CONTRACT</v>
          </cell>
          <cell r="F178">
            <v>1000</v>
          </cell>
          <cell r="G178" t="str">
            <v>RUNC</v>
          </cell>
          <cell r="I178">
            <v>1011</v>
          </cell>
          <cell r="J178" t="str">
            <v>HL</v>
          </cell>
          <cell r="K178">
            <v>0</v>
          </cell>
          <cell r="L178">
            <v>0</v>
          </cell>
          <cell r="M178">
            <v>0</v>
          </cell>
          <cell r="N178">
            <v>0</v>
          </cell>
          <cell r="O178">
            <v>0</v>
          </cell>
          <cell r="P178">
            <v>0</v>
          </cell>
          <cell r="Q178">
            <v>6446.4580000000005</v>
          </cell>
          <cell r="R178">
            <v>2960.4960000000001</v>
          </cell>
          <cell r="S178">
            <v>1392.442</v>
          </cell>
          <cell r="U178">
            <v>10799.396000000001</v>
          </cell>
        </row>
        <row r="179">
          <cell r="A179">
            <v>530320</v>
          </cell>
          <cell r="B179" t="str">
            <v>Tea Eng Ale 440CAN 06x4 CPT W/WIDE</v>
          </cell>
          <cell r="C179" t="str">
            <v>F2174270610A08C023</v>
          </cell>
          <cell r="D179" t="str">
            <v>C</v>
          </cell>
          <cell r="E179" t="str">
            <v>CONTRACT</v>
          </cell>
          <cell r="F179">
            <v>1000</v>
          </cell>
          <cell r="G179" t="str">
            <v>RUNC</v>
          </cell>
          <cell r="I179">
            <v>1011</v>
          </cell>
          <cell r="J179" t="str">
            <v>HL</v>
          </cell>
          <cell r="K179">
            <v>0</v>
          </cell>
          <cell r="L179">
            <v>0</v>
          </cell>
          <cell r="M179">
            <v>0</v>
          </cell>
          <cell r="N179">
            <v>0</v>
          </cell>
          <cell r="O179">
            <v>0</v>
          </cell>
          <cell r="P179">
            <v>0</v>
          </cell>
          <cell r="Q179">
            <v>292.93400000000003</v>
          </cell>
          <cell r="R179">
            <v>326.83199999999999</v>
          </cell>
          <cell r="S179">
            <v>0</v>
          </cell>
          <cell r="U179">
            <v>619.76600000000008</v>
          </cell>
        </row>
        <row r="180">
          <cell r="A180">
            <v>530335</v>
          </cell>
          <cell r="B180" t="str">
            <v>Black Ice 275ml 2x12 CTN STD 5%</v>
          </cell>
          <cell r="C180" t="str">
            <v>D1971138H65A04N045</v>
          </cell>
          <cell r="D180" t="str">
            <v>N</v>
          </cell>
          <cell r="E180" t="str">
            <v>ICE</v>
          </cell>
          <cell r="F180">
            <v>1000</v>
          </cell>
          <cell r="G180" t="str">
            <v>RUNC</v>
          </cell>
          <cell r="I180">
            <v>1030</v>
          </cell>
          <cell r="J180" t="str">
            <v>HL</v>
          </cell>
          <cell r="K180">
            <v>0</v>
          </cell>
          <cell r="L180">
            <v>0</v>
          </cell>
          <cell r="M180">
            <v>0</v>
          </cell>
          <cell r="N180">
            <v>0</v>
          </cell>
          <cell r="O180">
            <v>0</v>
          </cell>
          <cell r="P180">
            <v>0</v>
          </cell>
          <cell r="Q180">
            <v>0</v>
          </cell>
          <cell r="R180">
            <v>763.09199999999998</v>
          </cell>
          <cell r="S180">
            <v>465.69600000000003</v>
          </cell>
          <cell r="U180">
            <v>1228.788</v>
          </cell>
        </row>
        <row r="181">
          <cell r="A181">
            <v>530337</v>
          </cell>
          <cell r="B181" t="str">
            <v>Smirnoff Ice 275ml 06X4 OTT CPT 5.00%</v>
          </cell>
          <cell r="C181" t="str">
            <v>D1971138586A04N002</v>
          </cell>
          <cell r="D181" t="str">
            <v>N</v>
          </cell>
          <cell r="E181" t="str">
            <v>ICE</v>
          </cell>
          <cell r="F181">
            <v>1000</v>
          </cell>
          <cell r="G181" t="str">
            <v>RUNC</v>
          </cell>
          <cell r="I181">
            <v>1030</v>
          </cell>
          <cell r="J181" t="str">
            <v>HL</v>
          </cell>
          <cell r="K181">
            <v>0</v>
          </cell>
          <cell r="L181">
            <v>0</v>
          </cell>
          <cell r="M181">
            <v>0</v>
          </cell>
          <cell r="N181">
            <v>0</v>
          </cell>
          <cell r="O181">
            <v>0</v>
          </cell>
          <cell r="P181">
            <v>0</v>
          </cell>
          <cell r="Q181">
            <v>0</v>
          </cell>
          <cell r="R181">
            <v>3721.1460000000002</v>
          </cell>
          <cell r="S181">
            <v>2466.3540000000003</v>
          </cell>
          <cell r="U181">
            <v>6187.5</v>
          </cell>
        </row>
        <row r="182">
          <cell r="A182">
            <v>530338</v>
          </cell>
          <cell r="B182" t="str">
            <v>Smirnoff Ice 275ml 2x12 CTN STD 5%</v>
          </cell>
          <cell r="C182" t="str">
            <v>D1971138586A04N004</v>
          </cell>
          <cell r="D182" t="str">
            <v>N</v>
          </cell>
          <cell r="E182" t="str">
            <v>ICE</v>
          </cell>
          <cell r="F182">
            <v>1000</v>
          </cell>
          <cell r="G182" t="str">
            <v>RUNC</v>
          </cell>
          <cell r="I182">
            <v>1030</v>
          </cell>
          <cell r="J182" t="str">
            <v>HL</v>
          </cell>
          <cell r="K182">
            <v>0</v>
          </cell>
          <cell r="L182">
            <v>0</v>
          </cell>
          <cell r="M182">
            <v>0</v>
          </cell>
          <cell r="N182">
            <v>0</v>
          </cell>
          <cell r="O182">
            <v>0</v>
          </cell>
          <cell r="P182">
            <v>0</v>
          </cell>
          <cell r="Q182">
            <v>0</v>
          </cell>
          <cell r="R182">
            <v>961.22400000000005</v>
          </cell>
          <cell r="S182">
            <v>1004.718</v>
          </cell>
          <cell r="U182">
            <v>1965.942</v>
          </cell>
        </row>
        <row r="183">
          <cell r="A183">
            <v>530349</v>
          </cell>
          <cell r="B183" t="str">
            <v>GDIB 330NRB 04X6BPW Canada</v>
          </cell>
          <cell r="C183" t="str">
            <v>C1466221538A06B003</v>
          </cell>
          <cell r="D183" t="str">
            <v>B</v>
          </cell>
          <cell r="E183" t="str">
            <v>GDIB</v>
          </cell>
          <cell r="F183">
            <v>1000</v>
          </cell>
          <cell r="G183" t="str">
            <v>RUNC</v>
          </cell>
          <cell r="I183">
            <v>1011</v>
          </cell>
          <cell r="J183" t="str">
            <v>HL</v>
          </cell>
          <cell r="K183">
            <v>0</v>
          </cell>
          <cell r="L183">
            <v>0</v>
          </cell>
          <cell r="M183">
            <v>0</v>
          </cell>
          <cell r="N183">
            <v>0</v>
          </cell>
          <cell r="O183">
            <v>0</v>
          </cell>
          <cell r="P183">
            <v>0</v>
          </cell>
          <cell r="Q183">
            <v>990.79200000000003</v>
          </cell>
          <cell r="R183">
            <v>1078.4659999999999</v>
          </cell>
          <cell r="S183">
            <v>2573.1289999999999</v>
          </cell>
          <cell r="U183">
            <v>4642.3869999999997</v>
          </cell>
        </row>
        <row r="184">
          <cell r="A184">
            <v>530354</v>
          </cell>
          <cell r="B184" t="str">
            <v>Smirnoff Black Ice 1x24x275ml STD</v>
          </cell>
          <cell r="C184" t="str">
            <v>D1971138H65A04N005</v>
          </cell>
          <cell r="D184" t="str">
            <v>N</v>
          </cell>
          <cell r="E184" t="str">
            <v>ICE</v>
          </cell>
          <cell r="F184">
            <v>1000</v>
          </cell>
          <cell r="G184" t="str">
            <v>RUNC</v>
          </cell>
          <cell r="I184">
            <v>1030</v>
          </cell>
          <cell r="J184" t="str">
            <v>HL</v>
          </cell>
          <cell r="K184">
            <v>0</v>
          </cell>
          <cell r="L184">
            <v>0</v>
          </cell>
          <cell r="M184">
            <v>0</v>
          </cell>
          <cell r="N184">
            <v>0</v>
          </cell>
          <cell r="O184">
            <v>0</v>
          </cell>
          <cell r="P184">
            <v>1863.2459999999999</v>
          </cell>
          <cell r="Q184">
            <v>0</v>
          </cell>
          <cell r="R184">
            <v>0</v>
          </cell>
          <cell r="S184">
            <v>-1.32</v>
          </cell>
          <cell r="U184">
            <v>1861.9259999999999</v>
          </cell>
        </row>
        <row r="185">
          <cell r="A185">
            <v>530361</v>
          </cell>
          <cell r="B185" t="str">
            <v>Tetleys Smooth 06X4 HCT SCOT</v>
          </cell>
          <cell r="C185" t="str">
            <v>F2174270608A08C023</v>
          </cell>
          <cell r="D185" t="str">
            <v>C</v>
          </cell>
          <cell r="E185" t="str">
            <v>CONTRACT</v>
          </cell>
          <cell r="F185">
            <v>1000</v>
          </cell>
          <cell r="G185" t="str">
            <v>RUNC</v>
          </cell>
          <cell r="I185">
            <v>1011</v>
          </cell>
          <cell r="J185" t="str">
            <v>HL</v>
          </cell>
          <cell r="K185">
            <v>0</v>
          </cell>
          <cell r="L185">
            <v>0</v>
          </cell>
          <cell r="M185">
            <v>0</v>
          </cell>
          <cell r="N185">
            <v>0</v>
          </cell>
          <cell r="O185">
            <v>0</v>
          </cell>
          <cell r="P185">
            <v>0</v>
          </cell>
          <cell r="Q185">
            <v>384.70100000000002</v>
          </cell>
          <cell r="R185">
            <v>0</v>
          </cell>
          <cell r="S185">
            <v>0</v>
          </cell>
          <cell r="U185">
            <v>384.70100000000002</v>
          </cell>
        </row>
        <row r="186">
          <cell r="A186">
            <v>530384</v>
          </cell>
          <cell r="B186" t="str">
            <v>Kilkenny 440 Can 06x04SLT New Zealand</v>
          </cell>
          <cell r="C186" t="str">
            <v>C1668242562A08C023</v>
          </cell>
          <cell r="D186" t="str">
            <v>C</v>
          </cell>
          <cell r="E186" t="str">
            <v>KIB</v>
          </cell>
          <cell r="F186">
            <v>1000</v>
          </cell>
          <cell r="G186" t="str">
            <v>RUNC</v>
          </cell>
          <cell r="I186">
            <v>1011</v>
          </cell>
          <cell r="J186" t="str">
            <v>HL</v>
          </cell>
          <cell r="K186">
            <v>0</v>
          </cell>
          <cell r="L186">
            <v>0</v>
          </cell>
          <cell r="M186">
            <v>0</v>
          </cell>
          <cell r="N186">
            <v>0</v>
          </cell>
          <cell r="O186">
            <v>0</v>
          </cell>
          <cell r="P186">
            <v>0</v>
          </cell>
          <cell r="Q186">
            <v>713.53899999999999</v>
          </cell>
          <cell r="R186">
            <v>1057.69</v>
          </cell>
          <cell r="S186">
            <v>1646.8320000000001</v>
          </cell>
          <cell r="U186">
            <v>3418.0610000000001</v>
          </cell>
        </row>
        <row r="187">
          <cell r="A187">
            <v>530386</v>
          </cell>
          <cell r="B187" t="str">
            <v>Worthington's CA 440ml 06x4HCT 9548</v>
          </cell>
          <cell r="C187" t="str">
            <v>F2108291631A08C023</v>
          </cell>
          <cell r="D187" t="str">
            <v>C</v>
          </cell>
          <cell r="E187" t="str">
            <v>CONTRACT</v>
          </cell>
          <cell r="F187">
            <v>1000</v>
          </cell>
          <cell r="G187" t="str">
            <v>RUNC</v>
          </cell>
          <cell r="I187">
            <v>1011</v>
          </cell>
          <cell r="J187" t="str">
            <v>HL</v>
          </cell>
          <cell r="K187">
            <v>0</v>
          </cell>
          <cell r="L187">
            <v>0</v>
          </cell>
          <cell r="M187">
            <v>0</v>
          </cell>
          <cell r="N187">
            <v>0</v>
          </cell>
          <cell r="O187">
            <v>0</v>
          </cell>
          <cell r="P187">
            <v>0</v>
          </cell>
          <cell r="Q187">
            <v>236.65</v>
          </cell>
          <cell r="R187">
            <v>0</v>
          </cell>
          <cell r="S187">
            <v>9423.4269999999997</v>
          </cell>
          <cell r="U187">
            <v>9660.0769999999993</v>
          </cell>
        </row>
        <row r="188">
          <cell r="A188">
            <v>530387</v>
          </cell>
          <cell r="B188" t="str">
            <v>Guinness IDS 440can 06x04SLT Australia</v>
          </cell>
          <cell r="C188" t="str">
            <v>C1466221537A08C023</v>
          </cell>
          <cell r="D188" t="str">
            <v>C</v>
          </cell>
          <cell r="E188" t="str">
            <v>GDIC</v>
          </cell>
          <cell r="F188">
            <v>1000</v>
          </cell>
          <cell r="G188" t="str">
            <v>RUNC</v>
          </cell>
          <cell r="I188">
            <v>1011</v>
          </cell>
          <cell r="J188" t="str">
            <v>HL</v>
          </cell>
          <cell r="K188">
            <v>0</v>
          </cell>
          <cell r="L188">
            <v>0</v>
          </cell>
          <cell r="M188">
            <v>0</v>
          </cell>
          <cell r="N188">
            <v>0</v>
          </cell>
          <cell r="O188">
            <v>0</v>
          </cell>
          <cell r="P188">
            <v>0</v>
          </cell>
          <cell r="Q188">
            <v>0</v>
          </cell>
          <cell r="R188">
            <v>2029.9490000000001</v>
          </cell>
          <cell r="S188">
            <v>1973.136</v>
          </cell>
          <cell r="U188">
            <v>4003.085</v>
          </cell>
        </row>
        <row r="189">
          <cell r="A189">
            <v>530397</v>
          </cell>
          <cell r="B189" t="str">
            <v>Smirnoff Ice 330nrb 1x24  20% Extra Prom</v>
          </cell>
          <cell r="C189" t="str">
            <v>D1971138586A04N002</v>
          </cell>
          <cell r="D189" t="str">
            <v>N</v>
          </cell>
          <cell r="E189" t="str">
            <v>ICE</v>
          </cell>
          <cell r="F189">
            <v>1000</v>
          </cell>
          <cell r="G189" t="str">
            <v>RUNC</v>
          </cell>
          <cell r="J189" t="str">
            <v>HL</v>
          </cell>
          <cell r="K189">
            <v>0</v>
          </cell>
          <cell r="L189">
            <v>0</v>
          </cell>
          <cell r="M189">
            <v>0</v>
          </cell>
          <cell r="N189">
            <v>0</v>
          </cell>
          <cell r="O189">
            <v>0</v>
          </cell>
          <cell r="P189">
            <v>0</v>
          </cell>
          <cell r="Q189">
            <v>0</v>
          </cell>
          <cell r="R189">
            <v>0</v>
          </cell>
          <cell r="S189">
            <v>1694.96</v>
          </cell>
          <cell r="U189">
            <v>1694.96</v>
          </cell>
        </row>
        <row r="190">
          <cell r="A190">
            <v>530400</v>
          </cell>
          <cell r="B190" t="str">
            <v>Guinness FES 330nrb 06x4CPW 8%</v>
          </cell>
          <cell r="C190" t="str">
            <v>C1466224541A06N002</v>
          </cell>
          <cell r="D190" t="str">
            <v>N</v>
          </cell>
          <cell r="E190" t="str">
            <v>FES</v>
          </cell>
          <cell r="F190">
            <v>1000</v>
          </cell>
          <cell r="G190" t="str">
            <v>RUNC</v>
          </cell>
          <cell r="I190">
            <v>1011</v>
          </cell>
          <cell r="J190" t="str">
            <v>HL</v>
          </cell>
          <cell r="K190">
            <v>0</v>
          </cell>
          <cell r="L190">
            <v>0</v>
          </cell>
          <cell r="M190">
            <v>0</v>
          </cell>
          <cell r="N190">
            <v>0</v>
          </cell>
          <cell r="O190">
            <v>0</v>
          </cell>
          <cell r="P190">
            <v>0</v>
          </cell>
          <cell r="Q190">
            <v>0</v>
          </cell>
          <cell r="R190">
            <v>210.03800000000001</v>
          </cell>
          <cell r="S190">
            <v>611.11099999999999</v>
          </cell>
          <cell r="U190">
            <v>821.149</v>
          </cell>
        </row>
        <row r="191">
          <cell r="A191">
            <v>530424</v>
          </cell>
          <cell r="B191" t="str">
            <v>Black Ice 330ml NRB 1x24 PROMO 20% extra</v>
          </cell>
          <cell r="C191" t="str">
            <v>D1971138H65A04N005</v>
          </cell>
          <cell r="D191" t="str">
            <v>N</v>
          </cell>
          <cell r="E191" t="str">
            <v>ICE</v>
          </cell>
          <cell r="F191">
            <v>1000</v>
          </cell>
          <cell r="G191" t="str">
            <v>RUNC</v>
          </cell>
          <cell r="J191" t="str">
            <v>HL</v>
          </cell>
          <cell r="K191">
            <v>0</v>
          </cell>
          <cell r="L191">
            <v>0</v>
          </cell>
          <cell r="M191">
            <v>0</v>
          </cell>
          <cell r="N191">
            <v>0</v>
          </cell>
          <cell r="O191">
            <v>0</v>
          </cell>
          <cell r="P191">
            <v>0</v>
          </cell>
          <cell r="Q191">
            <v>0</v>
          </cell>
          <cell r="R191">
            <v>0</v>
          </cell>
          <cell r="S191">
            <v>1037.52</v>
          </cell>
          <cell r="U191">
            <v>1037.52</v>
          </cell>
        </row>
        <row r="192">
          <cell r="A192">
            <v>530425</v>
          </cell>
          <cell r="B192" t="str">
            <v>Sapporo 24x330ml Can Trial</v>
          </cell>
          <cell r="C192" t="str">
            <v>U</v>
          </cell>
          <cell r="D192" t="str">
            <v>C</v>
          </cell>
          <cell r="E192" t="str">
            <v>SAP</v>
          </cell>
          <cell r="F192">
            <v>1000</v>
          </cell>
          <cell r="G192" t="str">
            <v>RUNC</v>
          </cell>
          <cell r="I192">
            <v>1011</v>
          </cell>
          <cell r="J192" t="str">
            <v>HL</v>
          </cell>
          <cell r="K192">
            <v>0</v>
          </cell>
          <cell r="L192">
            <v>0</v>
          </cell>
          <cell r="M192">
            <v>0</v>
          </cell>
          <cell r="N192">
            <v>0</v>
          </cell>
          <cell r="O192">
            <v>0</v>
          </cell>
          <cell r="P192">
            <v>0</v>
          </cell>
          <cell r="Q192">
            <v>0</v>
          </cell>
          <cell r="R192">
            <v>41.896999999999998</v>
          </cell>
          <cell r="S192">
            <v>0</v>
          </cell>
          <cell r="U192">
            <v>41.896999999999998</v>
          </cell>
        </row>
        <row r="193">
          <cell r="A193">
            <v>530461</v>
          </cell>
          <cell r="B193" t="str">
            <v>Guinness DIB 330nrb 2X12CN MU</v>
          </cell>
          <cell r="C193" t="str">
            <v>C1466221538A06N004</v>
          </cell>
          <cell r="D193" t="str">
            <v>N</v>
          </cell>
          <cell r="E193" t="str">
            <v>GDIB</v>
          </cell>
          <cell r="F193">
            <v>1000</v>
          </cell>
          <cell r="G193" t="str">
            <v>RUNC</v>
          </cell>
          <cell r="J193" t="str">
            <v>HL</v>
          </cell>
          <cell r="K193">
            <v>0</v>
          </cell>
          <cell r="L193">
            <v>0</v>
          </cell>
          <cell r="M193">
            <v>0</v>
          </cell>
          <cell r="N193">
            <v>0</v>
          </cell>
          <cell r="O193">
            <v>0</v>
          </cell>
          <cell r="P193">
            <v>0</v>
          </cell>
          <cell r="Q193">
            <v>0</v>
          </cell>
          <cell r="R193">
            <v>0</v>
          </cell>
          <cell r="S193">
            <v>7464.5209999999997</v>
          </cell>
          <cell r="U193">
            <v>7464.5209999999997</v>
          </cell>
        </row>
        <row r="194">
          <cell r="A194">
            <v>530462</v>
          </cell>
          <cell r="B194" t="str">
            <v>Guinness DIB 330nrb 2x12 CN STD</v>
          </cell>
          <cell r="C194" t="str">
            <v>C1466221538A06N004</v>
          </cell>
          <cell r="D194" t="str">
            <v>N</v>
          </cell>
          <cell r="E194" t="str">
            <v>GDIB</v>
          </cell>
          <cell r="F194">
            <v>1000</v>
          </cell>
          <cell r="G194" t="str">
            <v>RUNC</v>
          </cell>
          <cell r="J194" t="str">
            <v>HL</v>
          </cell>
          <cell r="K194">
            <v>0</v>
          </cell>
          <cell r="L194">
            <v>0</v>
          </cell>
          <cell r="M194">
            <v>0</v>
          </cell>
          <cell r="N194">
            <v>0</v>
          </cell>
          <cell r="O194">
            <v>0</v>
          </cell>
          <cell r="P194">
            <v>0</v>
          </cell>
          <cell r="Q194">
            <v>0</v>
          </cell>
          <cell r="R194">
            <v>0</v>
          </cell>
          <cell r="S194">
            <v>289.476</v>
          </cell>
          <cell r="U194">
            <v>289.476</v>
          </cell>
        </row>
        <row r="195">
          <cell r="A195">
            <v>530463</v>
          </cell>
          <cell r="B195" t="str">
            <v>24x500ml Great White Trial</v>
          </cell>
          <cell r="C195" t="str">
            <v>C1567234554</v>
          </cell>
          <cell r="D195" t="str">
            <v>C</v>
          </cell>
          <cell r="E195" t="str">
            <v>SAP</v>
          </cell>
          <cell r="F195">
            <v>1000</v>
          </cell>
          <cell r="G195" t="str">
            <v>RUNC</v>
          </cell>
          <cell r="J195" t="str">
            <v>HL</v>
          </cell>
          <cell r="K195">
            <v>0</v>
          </cell>
          <cell r="L195">
            <v>0</v>
          </cell>
          <cell r="M195">
            <v>0</v>
          </cell>
          <cell r="N195">
            <v>0</v>
          </cell>
          <cell r="O195">
            <v>0</v>
          </cell>
          <cell r="P195">
            <v>0</v>
          </cell>
          <cell r="Q195">
            <v>0</v>
          </cell>
          <cell r="R195">
            <v>0</v>
          </cell>
          <cell r="S195">
            <v>157.19999999999999</v>
          </cell>
          <cell r="U195">
            <v>157.19999999999999</v>
          </cell>
        </row>
        <row r="196">
          <cell r="A196">
            <v>530551</v>
          </cell>
          <cell r="B196" t="str">
            <v>Caffreys CA 440ml HCT 7225 Re-Pack</v>
          </cell>
          <cell r="C196" t="str">
            <v>F2108291631A08C023</v>
          </cell>
          <cell r="D196" t="str">
            <v>C</v>
          </cell>
          <cell r="E196" t="str">
            <v>CONTRACT</v>
          </cell>
          <cell r="F196">
            <v>1000</v>
          </cell>
          <cell r="G196" t="str">
            <v>RUNC</v>
          </cell>
          <cell r="J196" t="str">
            <v>HL</v>
          </cell>
          <cell r="K196">
            <v>0</v>
          </cell>
          <cell r="L196">
            <v>0</v>
          </cell>
          <cell r="M196">
            <v>0</v>
          </cell>
          <cell r="N196">
            <v>0</v>
          </cell>
          <cell r="O196">
            <v>0</v>
          </cell>
          <cell r="P196">
            <v>0</v>
          </cell>
          <cell r="Q196">
            <v>0</v>
          </cell>
          <cell r="R196">
            <v>0</v>
          </cell>
          <cell r="S196">
            <v>112.533</v>
          </cell>
          <cell r="U196">
            <v>112.533</v>
          </cell>
        </row>
        <row r="197">
          <cell r="A197">
            <v>556169</v>
          </cell>
          <cell r="B197" t="str">
            <v>Smirnoff Ice 275ml 06X04 OTT CPT</v>
          </cell>
          <cell r="C197" t="str">
            <v>D1971138586A04N002</v>
          </cell>
          <cell r="D197" t="str">
            <v>N</v>
          </cell>
          <cell r="E197" t="str">
            <v>BOTTLE</v>
          </cell>
          <cell r="F197">
            <v>1000</v>
          </cell>
          <cell r="G197" t="str">
            <v>RUNC</v>
          </cell>
          <cell r="I197">
            <v>1030</v>
          </cell>
          <cell r="J197" t="str">
            <v>HL</v>
          </cell>
          <cell r="K197">
            <v>20.591999999999999</v>
          </cell>
          <cell r="L197">
            <v>5756.1239999999998</v>
          </cell>
          <cell r="M197">
            <v>2922.348</v>
          </cell>
          <cell r="N197">
            <v>2319.5700000000002</v>
          </cell>
          <cell r="O197">
            <v>4755.0360000000001</v>
          </cell>
          <cell r="P197">
            <v>-17.292000000000002</v>
          </cell>
          <cell r="Q197">
            <v>2011.2840000000001</v>
          </cell>
          <cell r="R197">
            <v>0</v>
          </cell>
          <cell r="S197">
            <v>0</v>
          </cell>
          <cell r="U197">
            <v>17767.662</v>
          </cell>
        </row>
        <row r="198">
          <cell r="A198">
            <v>556765</v>
          </cell>
          <cell r="B198" t="str">
            <v xml:space="preserve"> Archers Aqua Peach 275ml 2x12Nrb STD</v>
          </cell>
          <cell r="C198" t="str">
            <v>D1971184575A04N004</v>
          </cell>
          <cell r="D198" t="str">
            <v>N</v>
          </cell>
          <cell r="E198" t="str">
            <v>AQUA</v>
          </cell>
          <cell r="F198">
            <v>1000</v>
          </cell>
          <cell r="G198" t="str">
            <v>RUNC</v>
          </cell>
          <cell r="I198">
            <v>1030</v>
          </cell>
          <cell r="J198" t="str">
            <v>HL</v>
          </cell>
          <cell r="K198">
            <v>0</v>
          </cell>
          <cell r="L198">
            <v>0</v>
          </cell>
          <cell r="M198">
            <v>0</v>
          </cell>
          <cell r="N198">
            <v>1570.6680000000001</v>
          </cell>
          <cell r="O198">
            <v>0</v>
          </cell>
          <cell r="P198">
            <v>526.48199999999997</v>
          </cell>
          <cell r="Q198">
            <v>216.744</v>
          </cell>
          <cell r="R198">
            <v>0</v>
          </cell>
          <cell r="S198">
            <v>0</v>
          </cell>
          <cell r="U198">
            <v>2313.8940000000002</v>
          </cell>
        </row>
        <row r="199">
          <cell r="A199">
            <v>556766</v>
          </cell>
          <cell r="B199" t="str">
            <v>Archers Aqua Raspberry 275ml 2x12Nrb STD</v>
          </cell>
          <cell r="C199" t="str">
            <v>D1971184E26A04N004</v>
          </cell>
          <cell r="D199" t="str">
            <v>N</v>
          </cell>
          <cell r="E199" t="str">
            <v>AQUA</v>
          </cell>
          <cell r="F199">
            <v>1000</v>
          </cell>
          <cell r="G199" t="str">
            <v>RUNC</v>
          </cell>
          <cell r="I199">
            <v>1030</v>
          </cell>
          <cell r="J199" t="str">
            <v>HL</v>
          </cell>
          <cell r="K199">
            <v>0</v>
          </cell>
          <cell r="L199">
            <v>0</v>
          </cell>
          <cell r="M199">
            <v>0</v>
          </cell>
          <cell r="N199">
            <v>1588.4880000000001</v>
          </cell>
          <cell r="O199">
            <v>0</v>
          </cell>
          <cell r="P199">
            <v>-4.7519999999999998</v>
          </cell>
          <cell r="Q199">
            <v>0</v>
          </cell>
          <cell r="R199">
            <v>0</v>
          </cell>
          <cell r="S199">
            <v>0</v>
          </cell>
          <cell r="U199">
            <v>1583.7360000000001</v>
          </cell>
        </row>
        <row r="200">
          <cell r="A200">
            <v>556854</v>
          </cell>
          <cell r="B200" t="str">
            <v>Archers Aqua Cran/b 275mlNRB04x6PMP£4.49</v>
          </cell>
          <cell r="C200" t="str">
            <v>D1971184577A04N001</v>
          </cell>
          <cell r="D200" t="str">
            <v>N</v>
          </cell>
          <cell r="E200" t="str">
            <v>AQUA</v>
          </cell>
          <cell r="F200">
            <v>1000</v>
          </cell>
          <cell r="G200" t="str">
            <v>RUNC</v>
          </cell>
          <cell r="I200">
            <v>1030</v>
          </cell>
          <cell r="J200" t="str">
            <v>HL</v>
          </cell>
          <cell r="K200">
            <v>0</v>
          </cell>
          <cell r="L200">
            <v>0</v>
          </cell>
          <cell r="M200">
            <v>0</v>
          </cell>
          <cell r="N200">
            <v>0</v>
          </cell>
          <cell r="O200">
            <v>767.25</v>
          </cell>
          <cell r="P200">
            <v>0</v>
          </cell>
          <cell r="Q200">
            <v>0</v>
          </cell>
          <cell r="R200">
            <v>0</v>
          </cell>
          <cell r="S200">
            <v>0</v>
          </cell>
          <cell r="U200">
            <v>767.25</v>
          </cell>
        </row>
        <row r="201">
          <cell r="A201">
            <v>556855</v>
          </cell>
          <cell r="B201" t="str">
            <v>Archers Aqua Rasp/b 275mlNRB04X6PMP£4.49</v>
          </cell>
          <cell r="C201" t="str">
            <v>D1971184E26A04N001</v>
          </cell>
          <cell r="D201" t="str">
            <v>N</v>
          </cell>
          <cell r="E201" t="str">
            <v>AQUA</v>
          </cell>
          <cell r="F201">
            <v>1000</v>
          </cell>
          <cell r="G201" t="str">
            <v>RUNC</v>
          </cell>
          <cell r="I201">
            <v>1030</v>
          </cell>
          <cell r="J201" t="str">
            <v>HL</v>
          </cell>
          <cell r="K201">
            <v>0</v>
          </cell>
          <cell r="L201">
            <v>0</v>
          </cell>
          <cell r="M201">
            <v>0</v>
          </cell>
          <cell r="N201">
            <v>0</v>
          </cell>
          <cell r="O201">
            <v>874.36800000000005</v>
          </cell>
          <cell r="P201">
            <v>0</v>
          </cell>
          <cell r="Q201">
            <v>0</v>
          </cell>
          <cell r="R201">
            <v>0</v>
          </cell>
          <cell r="S201">
            <v>0</v>
          </cell>
          <cell r="U201">
            <v>874.36800000000005</v>
          </cell>
        </row>
        <row r="202">
          <cell r="A202">
            <v>556856</v>
          </cell>
          <cell r="B202" t="str">
            <v>Archers Aqua Peach 275ml NRB04x6PMP£4.49</v>
          </cell>
          <cell r="C202" t="str">
            <v>D1971184575A04N002</v>
          </cell>
          <cell r="D202" t="str">
            <v>N</v>
          </cell>
          <cell r="E202" t="str">
            <v>AQUA</v>
          </cell>
          <cell r="F202">
            <v>1000</v>
          </cell>
          <cell r="G202" t="str">
            <v>RUNC</v>
          </cell>
          <cell r="I202">
            <v>1030</v>
          </cell>
          <cell r="J202" t="str">
            <v>HL</v>
          </cell>
          <cell r="K202">
            <v>0</v>
          </cell>
          <cell r="L202">
            <v>0</v>
          </cell>
          <cell r="M202">
            <v>0</v>
          </cell>
          <cell r="N202">
            <v>0</v>
          </cell>
          <cell r="O202">
            <v>960.36599999999999</v>
          </cell>
          <cell r="P202">
            <v>0</v>
          </cell>
          <cell r="Q202">
            <v>0</v>
          </cell>
          <cell r="R202">
            <v>0</v>
          </cell>
          <cell r="S202">
            <v>-7.9859999999999998</v>
          </cell>
          <cell r="U202">
            <v>952.38</v>
          </cell>
        </row>
        <row r="203">
          <cell r="A203">
            <v>556874</v>
          </cell>
          <cell r="B203" t="str">
            <v>Smirnoff Ice 06x4x275ml £4.49 PMP</v>
          </cell>
          <cell r="C203" t="str">
            <v>D1971138586A04N002</v>
          </cell>
          <cell r="D203" t="str">
            <v>N</v>
          </cell>
          <cell r="E203" t="str">
            <v>BOTTLE</v>
          </cell>
          <cell r="F203">
            <v>1000</v>
          </cell>
          <cell r="G203" t="str">
            <v>RUNC</v>
          </cell>
          <cell r="I203">
            <v>1030</v>
          </cell>
          <cell r="J203" t="str">
            <v>HL</v>
          </cell>
          <cell r="K203">
            <v>0</v>
          </cell>
          <cell r="L203">
            <v>0</v>
          </cell>
          <cell r="M203">
            <v>0</v>
          </cell>
          <cell r="N203">
            <v>1568.16</v>
          </cell>
          <cell r="O203">
            <v>3591.3240000000001</v>
          </cell>
          <cell r="P203">
            <v>5.1479999999999997</v>
          </cell>
          <cell r="Q203">
            <v>0</v>
          </cell>
          <cell r="R203">
            <v>0</v>
          </cell>
          <cell r="S203">
            <v>0</v>
          </cell>
          <cell r="U203">
            <v>5164.6320000000005</v>
          </cell>
        </row>
        <row r="204">
          <cell r="A204">
            <v>557050</v>
          </cell>
          <cell r="B204" t="str">
            <v>Smirnoff Black Ice 275ml 12X2 STD</v>
          </cell>
          <cell r="C204" t="str">
            <v>D1971138H65A04N045</v>
          </cell>
          <cell r="D204" t="str">
            <v>N</v>
          </cell>
          <cell r="E204" t="str">
            <v>BOTTLE</v>
          </cell>
          <cell r="F204">
            <v>1000</v>
          </cell>
          <cell r="G204" t="str">
            <v>RUNC</v>
          </cell>
          <cell r="I204">
            <v>1030</v>
          </cell>
          <cell r="J204" t="str">
            <v>HL</v>
          </cell>
          <cell r="K204">
            <v>0</v>
          </cell>
          <cell r="L204">
            <v>0</v>
          </cell>
          <cell r="M204">
            <v>0</v>
          </cell>
          <cell r="N204">
            <v>1974.654</v>
          </cell>
          <cell r="O204">
            <v>1353.66</v>
          </cell>
          <cell r="P204">
            <v>259.44599999999997</v>
          </cell>
          <cell r="Q204">
            <v>0</v>
          </cell>
          <cell r="R204">
            <v>0</v>
          </cell>
          <cell r="S204">
            <v>0</v>
          </cell>
          <cell r="U204">
            <v>3587.76</v>
          </cell>
        </row>
        <row r="205">
          <cell r="A205">
            <v>557240</v>
          </cell>
          <cell r="B205" t="str">
            <v>Smirnoff ICE 275ml 12x2 CH Xmas Promo</v>
          </cell>
          <cell r="C205" t="str">
            <v>D1971138586A04N045</v>
          </cell>
          <cell r="D205" t="str">
            <v>N</v>
          </cell>
          <cell r="E205" t="str">
            <v>ICE</v>
          </cell>
          <cell r="F205">
            <v>1000</v>
          </cell>
          <cell r="G205" t="str">
            <v>RUNC</v>
          </cell>
          <cell r="I205">
            <v>1030</v>
          </cell>
          <cell r="J205" t="str">
            <v>HL</v>
          </cell>
          <cell r="K205">
            <v>0</v>
          </cell>
          <cell r="L205">
            <v>0</v>
          </cell>
          <cell r="M205">
            <v>0</v>
          </cell>
          <cell r="N205">
            <v>0</v>
          </cell>
          <cell r="O205">
            <v>1808.07</v>
          </cell>
          <cell r="P205">
            <v>-8.7119999999999997</v>
          </cell>
          <cell r="Q205">
            <v>0</v>
          </cell>
          <cell r="R205">
            <v>0</v>
          </cell>
          <cell r="S205">
            <v>0</v>
          </cell>
          <cell r="U205">
            <v>1799.3579999999999</v>
          </cell>
        </row>
        <row r="208">
          <cell r="A208">
            <v>125000</v>
          </cell>
          <cell r="B208" t="str">
            <v>Guinness Original (Pre-conditioned)</v>
          </cell>
          <cell r="C208" t="str">
            <v>C1466223540E01E001</v>
          </cell>
          <cell r="D208" t="str">
            <v>B</v>
          </cell>
          <cell r="E208" t="str">
            <v>BULK</v>
          </cell>
          <cell r="F208">
            <v>1000</v>
          </cell>
          <cell r="G208" t="str">
            <v>RUNC</v>
          </cell>
          <cell r="I208">
            <v>1012</v>
          </cell>
          <cell r="J208" t="str">
            <v>HL</v>
          </cell>
          <cell r="K208">
            <v>1787</v>
          </cell>
          <cell r="L208">
            <v>1389.08</v>
          </cell>
          <cell r="M208">
            <v>1389.85</v>
          </cell>
          <cell r="N208">
            <v>1030.29</v>
          </cell>
          <cell r="O208">
            <v>1189.9100000000001</v>
          </cell>
          <cell r="P208">
            <v>1190.53</v>
          </cell>
          <cell r="Q208">
            <v>792.89</v>
          </cell>
          <cell r="R208">
            <v>1586.31</v>
          </cell>
          <cell r="S208">
            <v>792.67</v>
          </cell>
          <cell r="U208">
            <v>11148.529999999999</v>
          </cell>
        </row>
        <row r="209">
          <cell r="A209">
            <v>125003</v>
          </cell>
          <cell r="B209" t="str">
            <v>Kaliber for Bottling</v>
          </cell>
          <cell r="C209" t="str">
            <v>C1870252572E01E001</v>
          </cell>
          <cell r="D209" t="str">
            <v>B</v>
          </cell>
          <cell r="E209" t="str">
            <v>BULK</v>
          </cell>
          <cell r="F209">
            <v>1000</v>
          </cell>
          <cell r="G209" t="str">
            <v>RUNC</v>
          </cell>
          <cell r="I209">
            <v>1012</v>
          </cell>
          <cell r="J209" t="str">
            <v>HL</v>
          </cell>
          <cell r="K209">
            <v>1185.0899999999999</v>
          </cell>
          <cell r="L209">
            <v>2848.96</v>
          </cell>
          <cell r="M209">
            <v>474.7</v>
          </cell>
          <cell r="N209">
            <v>2610.42</v>
          </cell>
          <cell r="O209">
            <v>1424.44</v>
          </cell>
          <cell r="P209">
            <v>1422.36</v>
          </cell>
          <cell r="Q209">
            <v>2611.88</v>
          </cell>
          <cell r="R209">
            <v>2845.27</v>
          </cell>
          <cell r="S209">
            <v>1424.43</v>
          </cell>
          <cell r="U209">
            <v>16847.550000000003</v>
          </cell>
        </row>
        <row r="210">
          <cell r="A210">
            <v>125193</v>
          </cell>
          <cell r="B210" t="str">
            <v>BULK PCES for Can (IRPC) 125193</v>
          </cell>
          <cell r="C210" t="str">
            <v>C1466222539E01E001</v>
          </cell>
          <cell r="D210" t="str">
            <v>B</v>
          </cell>
          <cell r="E210" t="str">
            <v>BULK</v>
          </cell>
          <cell r="F210">
            <v>1000</v>
          </cell>
          <cell r="G210" t="str">
            <v>RUNC</v>
          </cell>
          <cell r="I210">
            <v>1012</v>
          </cell>
          <cell r="J210" t="str">
            <v>HL</v>
          </cell>
          <cell r="K210">
            <v>0</v>
          </cell>
          <cell r="L210">
            <v>0</v>
          </cell>
          <cell r="M210">
            <v>0</v>
          </cell>
          <cell r="N210">
            <v>0</v>
          </cell>
          <cell r="O210">
            <v>0</v>
          </cell>
          <cell r="P210">
            <v>0</v>
          </cell>
          <cell r="Q210">
            <v>0</v>
          </cell>
          <cell r="R210">
            <v>0</v>
          </cell>
          <cell r="S210">
            <v>0</v>
          </cell>
          <cell r="U210">
            <v>0</v>
          </cell>
        </row>
        <row r="211">
          <cell r="A211">
            <v>125340</v>
          </cell>
          <cell r="B211" t="str">
            <v>Kaliber Bulk Concentrate (Canada)</v>
          </cell>
          <cell r="C211" t="str">
            <v>C1870252572E01E001</v>
          </cell>
          <cell r="D211" t="str">
            <v>B</v>
          </cell>
          <cell r="E211" t="str">
            <v>BULK</v>
          </cell>
          <cell r="F211">
            <v>1000</v>
          </cell>
          <cell r="G211" t="str">
            <v>RUNC</v>
          </cell>
          <cell r="I211">
            <v>1012</v>
          </cell>
          <cell r="J211" t="str">
            <v>HL</v>
          </cell>
          <cell r="K211">
            <v>0</v>
          </cell>
          <cell r="L211">
            <v>0</v>
          </cell>
          <cell r="M211">
            <v>0</v>
          </cell>
          <cell r="N211">
            <v>0</v>
          </cell>
          <cell r="O211">
            <v>0</v>
          </cell>
          <cell r="P211">
            <v>0</v>
          </cell>
          <cell r="Q211">
            <v>0</v>
          </cell>
          <cell r="R211">
            <v>0</v>
          </cell>
          <cell r="S211">
            <v>0</v>
          </cell>
          <cell r="U211">
            <v>0</v>
          </cell>
        </row>
      </sheetData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/>
      <sheetData sheetId="95"/>
      <sheetData sheetId="96"/>
      <sheetData sheetId="97"/>
      <sheetData sheetId="98"/>
      <sheetData sheetId="99"/>
      <sheetData sheetId="100"/>
      <sheetData sheetId="101"/>
      <sheetData sheetId="102"/>
      <sheetData sheetId="103"/>
      <sheetData sheetId="104"/>
      <sheetData sheetId="105"/>
      <sheetData sheetId="106"/>
      <sheetData sheetId="107"/>
      <sheetData sheetId="108"/>
      <sheetData sheetId="109"/>
      <sheetData sheetId="110"/>
      <sheetData sheetId="111"/>
      <sheetData sheetId="112"/>
      <sheetData sheetId="113"/>
      <sheetData sheetId="114"/>
      <sheetData sheetId="115"/>
      <sheetData sheetId="116"/>
      <sheetData sheetId="117"/>
      <sheetData sheetId="118"/>
      <sheetData sheetId="119"/>
      <sheetData sheetId="120"/>
      <sheetData sheetId="121"/>
      <sheetData sheetId="122"/>
      <sheetData sheetId="123"/>
      <sheetData sheetId="124"/>
      <sheetData sheetId="125" refreshError="1"/>
    </sheetDataSet>
  </externalBook>
</externalLink>
</file>

<file path=xl/externalLinks/externalLink4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Provisions_release"/>
      <sheetName val="PI_early"/>
      <sheetName val="HY_vols"/>
      <sheetName val="FY_vols"/>
      <sheetName val="REC"/>
      <sheetName val="ROI On Trade"/>
      <sheetName val="brands"/>
      <sheetName val="Summary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 refreshError="1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mailto:jack.quirke@diageo.com" TargetMode="External"/><Relationship Id="rId13" Type="http://schemas.openxmlformats.org/officeDocument/2006/relationships/hyperlink" Target="mailto:Rebecca@verve.ie@verve.ie" TargetMode="External"/><Relationship Id="rId3" Type="http://schemas.openxmlformats.org/officeDocument/2006/relationships/hyperlink" Target="mailto:mairtin.mcgann@diageo.com" TargetMode="External"/><Relationship Id="rId7" Type="http://schemas.openxmlformats.org/officeDocument/2006/relationships/hyperlink" Target="mailto:michael.gillespie@diageo.com" TargetMode="External"/><Relationship Id="rId12" Type="http://schemas.openxmlformats.org/officeDocument/2006/relationships/hyperlink" Target="mailto:marcus.reynolds@diageo.com" TargetMode="External"/><Relationship Id="rId2" Type="http://schemas.openxmlformats.org/officeDocument/2006/relationships/hyperlink" Target="mailto:brianr@btiengineering.com" TargetMode="External"/><Relationship Id="rId1" Type="http://schemas.openxmlformats.org/officeDocument/2006/relationships/hyperlink" Target="mailto:Ireland.demand.inbound@diageo.com" TargetMode="External"/><Relationship Id="rId6" Type="http://schemas.openxmlformats.org/officeDocument/2006/relationships/hyperlink" Target="mailto:QSPadmin@CPMQSP.IE" TargetMode="External"/><Relationship Id="rId11" Type="http://schemas.openxmlformats.org/officeDocument/2006/relationships/hyperlink" Target="mailto:Rebecca.Thomas@diageo.com" TargetMode="External"/><Relationship Id="rId5" Type="http://schemas.openxmlformats.org/officeDocument/2006/relationships/hyperlink" Target="mailto:sureserve.ireland@boc.com" TargetMode="External"/><Relationship Id="rId15" Type="http://schemas.openxmlformats.org/officeDocument/2006/relationships/printerSettings" Target="../printerSettings/printerSettings1.bin"/><Relationship Id="rId10" Type="http://schemas.openxmlformats.org/officeDocument/2006/relationships/hyperlink" Target="mailto:darren@verve.ie" TargetMode="External"/><Relationship Id="rId4" Type="http://schemas.openxmlformats.org/officeDocument/2006/relationships/hyperlink" Target="mailto:Ola.gordon@diageo.com" TargetMode="External"/><Relationship Id="rId9" Type="http://schemas.openxmlformats.org/officeDocument/2006/relationships/hyperlink" Target="mailto:Estelle.johnston@diageo.com" TargetMode="External"/><Relationship Id="rId14" Type="http://schemas.openxmlformats.org/officeDocument/2006/relationships/hyperlink" Target="mailto:patrick.carberry@diageo.com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11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2.bin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D18"/>
  <sheetViews>
    <sheetView workbookViewId="0">
      <selection activeCell="D4" sqref="D4"/>
    </sheetView>
  </sheetViews>
  <sheetFormatPr defaultColWidth="8.81640625" defaultRowHeight="14.5" x14ac:dyDescent="0.35"/>
  <cols>
    <col min="1" max="1" width="8.81640625" style="1"/>
    <col min="2" max="2" width="13.81640625" style="88" customWidth="1"/>
    <col min="3" max="3" width="30.81640625" style="88" customWidth="1"/>
    <col min="4" max="4" width="57.1796875" style="1" customWidth="1"/>
    <col min="5" max="16384" width="8.81640625" style="1"/>
  </cols>
  <sheetData>
    <row r="2" spans="2:4" ht="15" thickBot="1" x14ac:dyDescent="0.4"/>
    <row r="3" spans="2:4" x14ac:dyDescent="0.35">
      <c r="B3" s="159" t="s">
        <v>0</v>
      </c>
      <c r="C3" s="164" t="s">
        <v>1</v>
      </c>
      <c r="D3" s="162" t="s">
        <v>2</v>
      </c>
    </row>
    <row r="4" spans="2:4" ht="13" customHeight="1" x14ac:dyDescent="0.35">
      <c r="B4" s="394" t="s">
        <v>3</v>
      </c>
      <c r="C4" s="165" t="s">
        <v>4</v>
      </c>
      <c r="D4" s="163" t="s">
        <v>9</v>
      </c>
    </row>
    <row r="5" spans="2:4" ht="13" customHeight="1" x14ac:dyDescent="0.35">
      <c r="B5" s="394"/>
      <c r="C5" s="165" t="s">
        <v>5</v>
      </c>
      <c r="D5" s="163"/>
    </row>
    <row r="6" spans="2:4" ht="13" customHeight="1" x14ac:dyDescent="0.35">
      <c r="B6" s="394"/>
      <c r="C6" s="165" t="s">
        <v>6</v>
      </c>
      <c r="D6" s="163"/>
    </row>
    <row r="7" spans="2:4" ht="13" customHeight="1" x14ac:dyDescent="0.35">
      <c r="B7" s="394"/>
      <c r="C7" s="165" t="s">
        <v>7</v>
      </c>
      <c r="D7" s="163"/>
    </row>
    <row r="8" spans="2:4" ht="28" customHeight="1" x14ac:dyDescent="0.35">
      <c r="B8" s="160" t="s">
        <v>228</v>
      </c>
      <c r="C8" s="165" t="s">
        <v>8</v>
      </c>
      <c r="D8" s="163"/>
    </row>
    <row r="9" spans="2:4" ht="36" customHeight="1" x14ac:dyDescent="0.35">
      <c r="B9" s="396" t="s">
        <v>231</v>
      </c>
      <c r="C9" s="165" t="s">
        <v>10</v>
      </c>
      <c r="D9" s="163" t="s">
        <v>13</v>
      </c>
    </row>
    <row r="10" spans="2:4" ht="13.5" customHeight="1" x14ac:dyDescent="0.35">
      <c r="B10" s="396"/>
      <c r="C10" s="170" t="s">
        <v>11</v>
      </c>
      <c r="D10" s="163"/>
    </row>
    <row r="11" spans="2:4" ht="36" customHeight="1" x14ac:dyDescent="0.35">
      <c r="B11" s="396"/>
      <c r="C11" s="165" t="s">
        <v>12</v>
      </c>
      <c r="D11" s="163"/>
    </row>
    <row r="12" spans="2:4" ht="34" customHeight="1" x14ac:dyDescent="0.35">
      <c r="B12" s="161" t="s">
        <v>232</v>
      </c>
      <c r="C12" s="165" t="s">
        <v>15</v>
      </c>
      <c r="D12" s="163"/>
    </row>
    <row r="13" spans="2:4" ht="28.5" customHeight="1" x14ac:dyDescent="0.35">
      <c r="B13" s="161" t="s">
        <v>16</v>
      </c>
      <c r="C13" s="165" t="s">
        <v>17</v>
      </c>
      <c r="D13" s="163" t="s">
        <v>13</v>
      </c>
    </row>
    <row r="14" spans="2:4" ht="24" customHeight="1" x14ac:dyDescent="0.35">
      <c r="B14" s="161" t="s">
        <v>18</v>
      </c>
      <c r="C14" s="165" t="s">
        <v>19</v>
      </c>
      <c r="D14" s="163" t="s">
        <v>20</v>
      </c>
    </row>
    <row r="15" spans="2:4" ht="27.75" customHeight="1" x14ac:dyDescent="0.35">
      <c r="B15" s="161" t="s">
        <v>233</v>
      </c>
      <c r="C15" s="165" t="s">
        <v>227</v>
      </c>
      <c r="D15" s="163" t="s">
        <v>21</v>
      </c>
    </row>
    <row r="16" spans="2:4" ht="24" customHeight="1" x14ac:dyDescent="0.35">
      <c r="B16" s="395" t="s">
        <v>234</v>
      </c>
      <c r="C16" s="166" t="s">
        <v>22</v>
      </c>
      <c r="D16" s="157" t="s">
        <v>226</v>
      </c>
    </row>
    <row r="17" spans="2:4" x14ac:dyDescent="0.35">
      <c r="B17" s="395"/>
      <c r="C17" s="166" t="s">
        <v>229</v>
      </c>
      <c r="D17" s="157"/>
    </row>
    <row r="18" spans="2:4" ht="33" customHeight="1" thickBot="1" x14ac:dyDescent="0.4">
      <c r="B18" s="167" t="s">
        <v>230</v>
      </c>
      <c r="C18" s="168" t="s">
        <v>235</v>
      </c>
      <c r="D18" s="158"/>
    </row>
  </sheetData>
  <mergeCells count="3">
    <mergeCell ref="B4:B7"/>
    <mergeCell ref="B16:B17"/>
    <mergeCell ref="B9:B11"/>
  </mergeCells>
  <hyperlinks>
    <hyperlink ref="C9" r:id="rId1" xr:uid="{00000000-0004-0000-0000-000000000000}"/>
    <hyperlink ref="C12" r:id="rId2" xr:uid="{00000000-0004-0000-0000-000001000000}"/>
    <hyperlink ref="C10" r:id="rId3" xr:uid="{00000000-0004-0000-0000-000002000000}"/>
    <hyperlink ref="C11" r:id="rId4" xr:uid="{00000000-0004-0000-0000-000003000000}"/>
    <hyperlink ref="C13" r:id="rId5" xr:uid="{00000000-0004-0000-0000-000004000000}"/>
    <hyperlink ref="C14" r:id="rId6" xr:uid="{00000000-0004-0000-0000-000005000000}"/>
    <hyperlink ref="C4" r:id="rId7" xr:uid="{00000000-0004-0000-0000-000007000000}"/>
    <hyperlink ref="C7" r:id="rId8" xr:uid="{00000000-0004-0000-0000-00000A000000}"/>
    <hyperlink ref="C8" r:id="rId9" xr:uid="{00000000-0004-0000-0000-00000B000000}"/>
    <hyperlink ref="C16" r:id="rId10" xr:uid="{80378AE4-D12C-4DF7-9440-1C0DF7821054}"/>
    <hyperlink ref="C15" r:id="rId11" xr:uid="{37BBC810-2462-4074-BC73-2400FC70B0EE}"/>
    <hyperlink ref="C6" r:id="rId12" xr:uid="{C7EB22D8-B0A7-4034-BF02-258257D06FB3}"/>
    <hyperlink ref="C17" r:id="rId13" xr:uid="{DD8F64A1-7CB4-417B-8509-895B87411B03}"/>
    <hyperlink ref="C18" r:id="rId14" xr:uid="{4D302643-11F4-41C7-97CB-B1A76D862C1F}"/>
  </hyperlinks>
  <pageMargins left="0.7" right="0.7" top="0.75" bottom="0.75" header="0.3" footer="0.3"/>
  <pageSetup paperSize="9" orientation="portrait" r:id="rId15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A86285-6B44-4FFC-A954-CA2A7C0EE0DC}">
  <dimension ref="B2:F7"/>
  <sheetViews>
    <sheetView topLeftCell="A8" zoomScale="121" zoomScaleNormal="121" workbookViewId="0">
      <selection activeCell="B5" sqref="B5"/>
    </sheetView>
  </sheetViews>
  <sheetFormatPr defaultRowHeight="14.5" x14ac:dyDescent="0.35"/>
  <cols>
    <col min="1" max="1" width="4.1796875" customWidth="1"/>
    <col min="2" max="2" width="29.81640625" style="169" customWidth="1"/>
    <col min="3" max="3" width="30.1796875" style="169" customWidth="1"/>
    <col min="4" max="6" width="9.1796875" style="169"/>
  </cols>
  <sheetData>
    <row r="2" spans="2:3" x14ac:dyDescent="0.35">
      <c r="B2" s="169" t="s">
        <v>253</v>
      </c>
    </row>
    <row r="4" spans="2:3" ht="36" customHeight="1" x14ac:dyDescent="0.35">
      <c r="B4" s="191"/>
      <c r="C4" s="192" t="s">
        <v>241</v>
      </c>
    </row>
    <row r="5" spans="2:3" ht="43" customHeight="1" x14ac:dyDescent="0.35">
      <c r="B5" s="192" t="s">
        <v>289</v>
      </c>
      <c r="C5" s="191" t="s">
        <v>242</v>
      </c>
    </row>
    <row r="6" spans="2:3" ht="55" customHeight="1" x14ac:dyDescent="0.35">
      <c r="B6" s="192" t="s">
        <v>239</v>
      </c>
      <c r="C6" s="191" t="s">
        <v>242</v>
      </c>
    </row>
    <row r="7" spans="2:3" ht="34" customHeight="1" x14ac:dyDescent="0.35">
      <c r="B7" s="192" t="s">
        <v>240</v>
      </c>
      <c r="C7" s="191" t="s">
        <v>242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1">
    <pageSetUpPr fitToPage="1"/>
  </sheetPr>
  <dimension ref="A2:O51"/>
  <sheetViews>
    <sheetView topLeftCell="A19" zoomScale="80" zoomScaleNormal="80" workbookViewId="0">
      <selection activeCell="G7" sqref="G7:G51"/>
    </sheetView>
  </sheetViews>
  <sheetFormatPr defaultColWidth="8.81640625" defaultRowHeight="14.5" outlineLevelRow="1" x14ac:dyDescent="0.35"/>
  <cols>
    <col min="1" max="1" width="9.54296875" style="1" customWidth="1"/>
    <col min="2" max="2" width="4.453125" style="1" customWidth="1"/>
    <col min="3" max="3" width="10" style="1" customWidth="1"/>
    <col min="4" max="4" width="64.81640625" style="1" customWidth="1"/>
    <col min="5" max="5" width="14.1796875" style="3" customWidth="1"/>
    <col min="6" max="6" width="12.1796875" style="1" customWidth="1"/>
    <col min="7" max="7" width="23.1796875" style="3" customWidth="1"/>
    <col min="8" max="8" width="10.81640625" style="1" customWidth="1"/>
    <col min="9" max="9" width="2.453125" style="1" customWidth="1"/>
    <col min="10" max="10" width="22.81640625" style="37" customWidth="1"/>
    <col min="11" max="11" width="8.81640625" style="18" customWidth="1"/>
    <col min="12" max="12" width="3.54296875" style="1" customWidth="1"/>
    <col min="13" max="13" width="87" style="1" customWidth="1"/>
    <col min="14" max="14" width="4.81640625" style="1" customWidth="1"/>
    <col min="15" max="15" width="30" style="1" customWidth="1"/>
    <col min="16" max="16" width="15.453125" style="1" bestFit="1" customWidth="1"/>
    <col min="17" max="17" width="15.81640625" style="1" customWidth="1"/>
    <col min="18" max="16384" width="8.81640625" style="1"/>
  </cols>
  <sheetData>
    <row r="2" spans="1:15" ht="33.5" x14ac:dyDescent="0.75">
      <c r="C2" s="397" t="s">
        <v>236</v>
      </c>
      <c r="D2" s="398"/>
      <c r="E2" s="109" t="s">
        <v>23</v>
      </c>
      <c r="F2" s="100" t="s">
        <v>225</v>
      </c>
      <c r="G2" s="1"/>
    </row>
    <row r="3" spans="1:15" x14ac:dyDescent="0.35">
      <c r="E3" s="1"/>
      <c r="G3" s="78"/>
      <c r="H3" s="66"/>
      <c r="I3" s="66"/>
      <c r="J3" s="99"/>
      <c r="K3" s="84"/>
    </row>
    <row r="4" spans="1:15" x14ac:dyDescent="0.35">
      <c r="B4" s="399" t="s">
        <v>24</v>
      </c>
      <c r="C4" s="400"/>
      <c r="D4" s="142" t="s">
        <v>25</v>
      </c>
      <c r="E4" s="130"/>
      <c r="F4" s="131"/>
      <c r="G4" s="132"/>
      <c r="H4" s="133"/>
      <c r="I4" s="133"/>
      <c r="J4" s="134" t="s">
        <v>26</v>
      </c>
      <c r="K4" s="135"/>
      <c r="M4" s="153" t="s">
        <v>27</v>
      </c>
    </row>
    <row r="5" spans="1:15" x14ac:dyDescent="0.35">
      <c r="A5" s="37"/>
      <c r="B5" s="103"/>
      <c r="C5" s="104"/>
      <c r="D5" s="136"/>
      <c r="E5" s="78"/>
      <c r="F5" s="66"/>
      <c r="G5" s="78"/>
      <c r="H5" s="66"/>
      <c r="I5" s="66"/>
      <c r="J5" s="99"/>
      <c r="K5" s="118"/>
      <c r="M5" s="154"/>
    </row>
    <row r="6" spans="1:15" x14ac:dyDescent="0.35">
      <c r="A6" s="37"/>
      <c r="B6" s="105"/>
      <c r="C6" s="2"/>
      <c r="D6" s="137" t="s">
        <v>28</v>
      </c>
      <c r="E6" s="96"/>
      <c r="F6" s="86"/>
      <c r="G6" s="78"/>
      <c r="H6" s="66"/>
      <c r="I6" s="66"/>
      <c r="J6" s="99"/>
      <c r="K6" s="119"/>
      <c r="M6" s="154"/>
      <c r="O6" s="1" t="s">
        <v>29</v>
      </c>
    </row>
    <row r="7" spans="1:15" x14ac:dyDescent="0.35">
      <c r="A7" s="401" t="s">
        <v>223</v>
      </c>
      <c r="B7" s="105"/>
      <c r="C7" s="1" t="s">
        <v>30</v>
      </c>
      <c r="D7" s="138" t="s">
        <v>243</v>
      </c>
      <c r="E7" s="78" t="s">
        <v>31</v>
      </c>
      <c r="F7" s="66"/>
      <c r="G7" s="110" t="s">
        <v>244</v>
      </c>
      <c r="H7" s="66"/>
      <c r="I7" s="66"/>
      <c r="J7" s="402" t="s">
        <v>32</v>
      </c>
      <c r="K7" s="403"/>
      <c r="M7" s="154"/>
    </row>
    <row r="8" spans="1:15" ht="15" customHeight="1" x14ac:dyDescent="0.35">
      <c r="A8" s="401"/>
      <c r="B8" s="105"/>
      <c r="C8" s="1" t="s">
        <v>30</v>
      </c>
      <c r="D8" s="138" t="s">
        <v>33</v>
      </c>
      <c r="E8" s="78" t="s">
        <v>31</v>
      </c>
      <c r="F8" s="66"/>
      <c r="G8" s="111" t="s">
        <v>34</v>
      </c>
      <c r="H8" s="66"/>
      <c r="I8" s="66"/>
      <c r="J8" s="402" t="s">
        <v>32</v>
      </c>
      <c r="K8" s="403"/>
      <c r="M8" s="154"/>
    </row>
    <row r="9" spans="1:15" ht="15" customHeight="1" x14ac:dyDescent="0.35">
      <c r="A9" s="401"/>
      <c r="B9" s="105"/>
      <c r="C9" s="1" t="s">
        <v>30</v>
      </c>
      <c r="D9" s="138" t="s">
        <v>35</v>
      </c>
      <c r="E9" s="78" t="s">
        <v>31</v>
      </c>
      <c r="F9" s="66"/>
      <c r="G9" s="110" t="s">
        <v>36</v>
      </c>
      <c r="H9" s="66"/>
      <c r="I9" s="66"/>
      <c r="J9" s="402" t="s">
        <v>32</v>
      </c>
      <c r="K9" s="403"/>
      <c r="M9" s="154"/>
    </row>
    <row r="10" spans="1:15" ht="15" customHeight="1" x14ac:dyDescent="0.35">
      <c r="A10" s="401"/>
      <c r="B10" s="105"/>
      <c r="C10" s="1" t="s">
        <v>30</v>
      </c>
      <c r="D10" s="138" t="s">
        <v>37</v>
      </c>
      <c r="E10" s="78" t="s">
        <v>31</v>
      </c>
      <c r="F10" s="66"/>
      <c r="G10" s="112">
        <v>43734</v>
      </c>
      <c r="H10" s="115" t="s">
        <v>38</v>
      </c>
      <c r="J10" s="402" t="s">
        <v>32</v>
      </c>
      <c r="K10" s="403"/>
      <c r="M10" s="154"/>
    </row>
    <row r="11" spans="1:15" ht="15" customHeight="1" x14ac:dyDescent="0.35">
      <c r="A11" s="401"/>
      <c r="B11" s="105"/>
      <c r="C11" s="1" t="s">
        <v>30</v>
      </c>
      <c r="D11" s="138" t="s">
        <v>39</v>
      </c>
      <c r="E11" s="78" t="s">
        <v>31</v>
      </c>
      <c r="F11" s="66"/>
      <c r="G11" s="112">
        <v>43734</v>
      </c>
      <c r="H11" s="115" t="s">
        <v>38</v>
      </c>
      <c r="J11" s="402" t="s">
        <v>32</v>
      </c>
      <c r="K11" s="403"/>
      <c r="M11" s="154"/>
    </row>
    <row r="12" spans="1:15" ht="15" customHeight="1" x14ac:dyDescent="0.35">
      <c r="A12" s="401"/>
      <c r="B12" s="105"/>
      <c r="C12" s="1" t="s">
        <v>30</v>
      </c>
      <c r="D12" s="138" t="s">
        <v>40</v>
      </c>
      <c r="E12" s="78" t="s">
        <v>31</v>
      </c>
      <c r="F12" s="66"/>
      <c r="G12" s="110">
        <v>80000434321</v>
      </c>
      <c r="H12" s="66"/>
      <c r="I12" s="66"/>
      <c r="J12" s="402" t="s">
        <v>32</v>
      </c>
      <c r="K12" s="403"/>
      <c r="M12" s="154"/>
    </row>
    <row r="13" spans="1:15" ht="29" x14ac:dyDescent="0.35">
      <c r="A13" s="401"/>
      <c r="B13" s="105"/>
      <c r="C13" s="1" t="s">
        <v>30</v>
      </c>
      <c r="D13" s="138" t="s">
        <v>41</v>
      </c>
      <c r="E13" s="78" t="s">
        <v>31</v>
      </c>
      <c r="F13" s="66"/>
      <c r="G13" s="113" t="s">
        <v>42</v>
      </c>
      <c r="H13" s="66"/>
      <c r="I13" s="66"/>
      <c r="J13" s="402" t="s">
        <v>32</v>
      </c>
      <c r="K13" s="403"/>
      <c r="M13" s="154"/>
    </row>
    <row r="14" spans="1:15" ht="15" customHeight="1" x14ac:dyDescent="0.35">
      <c r="A14" s="401"/>
      <c r="B14" s="105"/>
      <c r="C14" s="1" t="s">
        <v>30</v>
      </c>
      <c r="D14" s="138" t="s">
        <v>43</v>
      </c>
      <c r="E14" s="78" t="s">
        <v>31</v>
      </c>
      <c r="F14" s="66"/>
      <c r="G14" s="177">
        <v>43734</v>
      </c>
      <c r="H14" s="115" t="s">
        <v>44</v>
      </c>
      <c r="I14" s="66"/>
      <c r="J14" s="402" t="s">
        <v>32</v>
      </c>
      <c r="K14" s="403"/>
      <c r="M14" s="154"/>
    </row>
    <row r="15" spans="1:15" ht="15" customHeight="1" x14ac:dyDescent="0.35">
      <c r="A15" s="401"/>
      <c r="B15" s="105"/>
      <c r="C15" s="1" t="s">
        <v>30</v>
      </c>
      <c r="D15" s="138" t="s">
        <v>45</v>
      </c>
      <c r="E15" s="78" t="s">
        <v>31</v>
      </c>
      <c r="F15" s="66"/>
      <c r="G15" s="177">
        <v>43735</v>
      </c>
      <c r="H15" s="115" t="s">
        <v>46</v>
      </c>
      <c r="I15" s="66"/>
      <c r="J15" s="402" t="s">
        <v>32</v>
      </c>
      <c r="K15" s="403"/>
      <c r="M15" s="154"/>
    </row>
    <row r="16" spans="1:15" ht="15" customHeight="1" x14ac:dyDescent="0.35">
      <c r="A16" s="401"/>
      <c r="B16" s="105"/>
      <c r="C16" s="1" t="s">
        <v>30</v>
      </c>
      <c r="D16" s="138" t="s">
        <v>47</v>
      </c>
      <c r="E16" s="78" t="s">
        <v>31</v>
      </c>
      <c r="F16" s="66"/>
      <c r="G16" s="110" t="s">
        <v>48</v>
      </c>
      <c r="H16" s="66"/>
      <c r="I16" s="66"/>
      <c r="J16" s="402" t="s">
        <v>32</v>
      </c>
      <c r="K16" s="403"/>
      <c r="M16" s="154"/>
    </row>
    <row r="17" spans="1:14" ht="15" customHeight="1" x14ac:dyDescent="0.35">
      <c r="A17" s="401"/>
      <c r="B17" s="105"/>
      <c r="C17" s="1" t="s">
        <v>30</v>
      </c>
      <c r="D17" s="138" t="s">
        <v>49</v>
      </c>
      <c r="E17" s="78" t="s">
        <v>31</v>
      </c>
      <c r="F17" s="66"/>
      <c r="G17" s="111" t="s">
        <v>50</v>
      </c>
      <c r="H17" s="66"/>
      <c r="I17" s="66"/>
      <c r="J17" s="402" t="s">
        <v>32</v>
      </c>
      <c r="K17" s="403"/>
      <c r="M17" s="154"/>
    </row>
    <row r="18" spans="1:14" ht="21.75" customHeight="1" x14ac:dyDescent="0.5">
      <c r="A18" s="401"/>
      <c r="B18" s="105"/>
      <c r="C18" s="1" t="s">
        <v>30</v>
      </c>
      <c r="D18" s="138" t="s">
        <v>51</v>
      </c>
      <c r="E18" s="78" t="s">
        <v>31</v>
      </c>
      <c r="F18" s="66"/>
      <c r="G18" s="111" t="s">
        <v>245</v>
      </c>
      <c r="H18" s="66"/>
      <c r="I18" s="66"/>
      <c r="J18" s="402" t="s">
        <v>32</v>
      </c>
      <c r="K18" s="403"/>
      <c r="M18" s="154"/>
    </row>
    <row r="19" spans="1:14" x14ac:dyDescent="0.35">
      <c r="A19" s="37"/>
      <c r="B19" s="105"/>
      <c r="D19" s="138"/>
      <c r="E19" s="78"/>
      <c r="F19" s="66"/>
      <c r="G19" s="78"/>
      <c r="H19" s="66"/>
      <c r="I19" s="66"/>
      <c r="J19" s="99"/>
      <c r="K19" s="119"/>
      <c r="M19" s="154"/>
    </row>
    <row r="20" spans="1:14" ht="21.5" thickBot="1" x14ac:dyDescent="0.55000000000000004">
      <c r="B20" s="144"/>
      <c r="C20" s="145" t="s">
        <v>30</v>
      </c>
      <c r="D20" s="146" t="s">
        <v>52</v>
      </c>
      <c r="E20" s="147" t="s">
        <v>53</v>
      </c>
      <c r="F20" s="86"/>
      <c r="G20" s="78"/>
      <c r="H20" s="66"/>
      <c r="I20" s="66"/>
      <c r="J20" s="99"/>
      <c r="K20" s="119"/>
      <c r="M20" s="154"/>
    </row>
    <row r="21" spans="1:14" ht="15" hidden="1" outlineLevel="1" thickBot="1" x14ac:dyDescent="0.4">
      <c r="A21" s="404" t="s">
        <v>224</v>
      </c>
      <c r="B21" s="144"/>
      <c r="C21" s="145" t="s">
        <v>30</v>
      </c>
      <c r="D21" s="148" t="s">
        <v>54</v>
      </c>
      <c r="E21" s="149" t="s">
        <v>55</v>
      </c>
      <c r="F21" s="66"/>
      <c r="G21" s="110" t="s">
        <v>56</v>
      </c>
      <c r="H21" s="78"/>
      <c r="I21" s="78"/>
      <c r="J21" s="402"/>
      <c r="K21" s="405"/>
      <c r="M21" s="154"/>
    </row>
    <row r="22" spans="1:14" ht="15" hidden="1" outlineLevel="1" thickBot="1" x14ac:dyDescent="0.4">
      <c r="A22" s="404"/>
      <c r="B22" s="144"/>
      <c r="C22" s="145" t="s">
        <v>30</v>
      </c>
      <c r="D22" s="150" t="s">
        <v>57</v>
      </c>
      <c r="E22" s="151" t="s">
        <v>55</v>
      </c>
      <c r="F22" s="171" t="s">
        <v>58</v>
      </c>
      <c r="G22" s="143">
        <v>90</v>
      </c>
      <c r="H22" s="120" t="s">
        <v>59</v>
      </c>
      <c r="I22" s="120"/>
      <c r="J22" s="408"/>
      <c r="K22" s="409"/>
      <c r="M22" s="154"/>
    </row>
    <row r="23" spans="1:14" ht="15" hidden="1" outlineLevel="1" thickBot="1" x14ac:dyDescent="0.4">
      <c r="A23" s="404"/>
      <c r="B23" s="144"/>
      <c r="C23" s="145"/>
      <c r="D23" s="148"/>
      <c r="E23" s="151" t="s">
        <v>55</v>
      </c>
      <c r="F23" s="172" t="s">
        <v>60</v>
      </c>
      <c r="G23" s="143">
        <v>8</v>
      </c>
      <c r="H23" s="120" t="s">
        <v>59</v>
      </c>
      <c r="I23" s="120"/>
      <c r="J23" s="99"/>
      <c r="K23" s="121"/>
      <c r="M23" s="154"/>
    </row>
    <row r="24" spans="1:14" ht="15" hidden="1" outlineLevel="1" thickBot="1" x14ac:dyDescent="0.4">
      <c r="A24" s="404"/>
      <c r="B24" s="144"/>
      <c r="C24" s="145"/>
      <c r="D24" s="148"/>
      <c r="E24" s="151" t="s">
        <v>55</v>
      </c>
      <c r="F24" s="173" t="s">
        <v>61</v>
      </c>
      <c r="G24" s="143">
        <v>10</v>
      </c>
      <c r="H24" s="120" t="s">
        <v>59</v>
      </c>
      <c r="I24" s="120"/>
      <c r="J24" s="99"/>
      <c r="K24" s="121"/>
      <c r="M24" s="154"/>
    </row>
    <row r="25" spans="1:14" ht="15" hidden="1" outlineLevel="1" thickBot="1" x14ac:dyDescent="0.4">
      <c r="A25" s="404"/>
      <c r="B25" s="144"/>
      <c r="C25" s="145" t="s">
        <v>30</v>
      </c>
      <c r="D25" s="148" t="s">
        <v>247</v>
      </c>
      <c r="E25" s="151" t="s">
        <v>55</v>
      </c>
      <c r="F25" s="66"/>
      <c r="G25" s="110">
        <v>25</v>
      </c>
      <c r="H25" s="78"/>
      <c r="I25" s="78"/>
      <c r="M25" s="154" t="s">
        <v>246</v>
      </c>
      <c r="N25" s="154"/>
    </row>
    <row r="26" spans="1:14" ht="15" hidden="1" outlineLevel="1" thickBot="1" x14ac:dyDescent="0.4">
      <c r="A26" s="404"/>
      <c r="B26" s="144"/>
      <c r="C26" s="145" t="s">
        <v>30</v>
      </c>
      <c r="D26" s="148" t="s">
        <v>248</v>
      </c>
      <c r="E26" s="151" t="s">
        <v>55</v>
      </c>
      <c r="F26" s="66"/>
      <c r="G26" s="110">
        <v>25</v>
      </c>
      <c r="H26" s="78"/>
      <c r="I26" s="78"/>
      <c r="J26" s="98"/>
      <c r="K26" s="122"/>
      <c r="M26" s="154" t="s">
        <v>246</v>
      </c>
      <c r="N26" s="154"/>
    </row>
    <row r="27" spans="1:14" ht="43.5" hidden="1" customHeight="1" outlineLevel="1" thickBot="1" x14ac:dyDescent="0.4">
      <c r="A27" s="404"/>
      <c r="B27" s="144"/>
      <c r="C27" s="145" t="s">
        <v>30</v>
      </c>
      <c r="D27" s="175" t="s">
        <v>62</v>
      </c>
      <c r="E27" s="151" t="s">
        <v>55</v>
      </c>
      <c r="F27" s="66"/>
      <c r="G27" s="110" t="s">
        <v>63</v>
      </c>
      <c r="H27" s="78"/>
      <c r="I27" s="78"/>
      <c r="J27" s="410"/>
      <c r="K27" s="411"/>
      <c r="M27" s="174" t="s">
        <v>249</v>
      </c>
    </row>
    <row r="28" spans="1:14" ht="15" hidden="1" outlineLevel="1" thickBot="1" x14ac:dyDescent="0.4">
      <c r="A28" s="404"/>
      <c r="B28" s="144"/>
      <c r="C28" s="145" t="s">
        <v>30</v>
      </c>
      <c r="D28" s="148" t="s">
        <v>64</v>
      </c>
      <c r="E28" s="151" t="s">
        <v>55</v>
      </c>
      <c r="F28" s="66"/>
      <c r="G28" s="112">
        <v>43734</v>
      </c>
      <c r="H28" s="115" t="s">
        <v>65</v>
      </c>
      <c r="I28" s="78"/>
      <c r="J28" s="408"/>
      <c r="K28" s="409"/>
      <c r="M28" s="154"/>
    </row>
    <row r="29" spans="1:14" ht="15" hidden="1" outlineLevel="1" thickBot="1" x14ac:dyDescent="0.4">
      <c r="A29" s="404"/>
      <c r="B29" s="144"/>
      <c r="C29" s="145" t="s">
        <v>30</v>
      </c>
      <c r="D29" s="148" t="s">
        <v>66</v>
      </c>
      <c r="E29" s="151" t="s">
        <v>55</v>
      </c>
      <c r="F29" s="66"/>
      <c r="G29" s="112">
        <v>43735</v>
      </c>
      <c r="H29" s="115" t="s">
        <v>44</v>
      </c>
      <c r="I29" s="78"/>
      <c r="J29" s="402"/>
      <c r="K29" s="405"/>
      <c r="M29" s="154"/>
    </row>
    <row r="30" spans="1:14" ht="15" hidden="1" outlineLevel="1" thickBot="1" x14ac:dyDescent="0.4">
      <c r="A30" s="404"/>
      <c r="B30" s="144"/>
      <c r="C30" s="145" t="s">
        <v>30</v>
      </c>
      <c r="D30" s="148" t="s">
        <v>67</v>
      </c>
      <c r="E30" s="151" t="s">
        <v>55</v>
      </c>
      <c r="F30" s="66"/>
      <c r="G30" s="112">
        <v>43735</v>
      </c>
      <c r="H30" s="115" t="s">
        <v>44</v>
      </c>
      <c r="I30" s="78"/>
      <c r="J30" s="408"/>
      <c r="K30" s="409"/>
      <c r="M30" s="154" t="s">
        <v>68</v>
      </c>
    </row>
    <row r="31" spans="1:14" ht="15" hidden="1" outlineLevel="1" thickBot="1" x14ac:dyDescent="0.4">
      <c r="A31" s="404"/>
      <c r="B31" s="144"/>
      <c r="C31" s="145" t="s">
        <v>30</v>
      </c>
      <c r="D31" s="148" t="s">
        <v>69</v>
      </c>
      <c r="E31" s="151" t="s">
        <v>55</v>
      </c>
      <c r="F31" s="66"/>
      <c r="G31" s="112">
        <v>43735</v>
      </c>
      <c r="H31" s="115" t="s">
        <v>70</v>
      </c>
      <c r="I31" s="78"/>
      <c r="J31" s="402"/>
      <c r="K31" s="405"/>
      <c r="M31" s="154"/>
    </row>
    <row r="32" spans="1:14" ht="15" hidden="1" outlineLevel="1" thickBot="1" x14ac:dyDescent="0.4">
      <c r="A32" s="404"/>
      <c r="B32" s="144"/>
      <c r="C32" s="145" t="s">
        <v>30</v>
      </c>
      <c r="D32" s="148" t="s">
        <v>71</v>
      </c>
      <c r="E32" s="151" t="s">
        <v>55</v>
      </c>
      <c r="F32" s="66"/>
      <c r="G32" s="112">
        <v>43735</v>
      </c>
      <c r="H32" s="115" t="s">
        <v>44</v>
      </c>
      <c r="I32" s="78"/>
      <c r="J32" s="408"/>
      <c r="K32" s="409"/>
      <c r="M32" s="154"/>
    </row>
    <row r="33" spans="1:13" ht="15" hidden="1" outlineLevel="1" thickBot="1" x14ac:dyDescent="0.4">
      <c r="A33" s="404"/>
      <c r="B33" s="144"/>
      <c r="C33" s="145" t="s">
        <v>30</v>
      </c>
      <c r="D33" s="148" t="s">
        <v>72</v>
      </c>
      <c r="E33" s="151" t="s">
        <v>55</v>
      </c>
      <c r="F33" s="66"/>
      <c r="G33" s="110" t="s">
        <v>63</v>
      </c>
      <c r="H33" s="66"/>
      <c r="I33" s="78"/>
      <c r="J33" s="99"/>
      <c r="K33" s="121"/>
      <c r="M33" s="176" t="s">
        <v>250</v>
      </c>
    </row>
    <row r="34" spans="1:13" ht="15.5" hidden="1" customHeight="1" outlineLevel="1" thickBot="1" x14ac:dyDescent="0.4">
      <c r="A34" s="404"/>
      <c r="B34" s="144"/>
      <c r="C34" s="145" t="s">
        <v>30</v>
      </c>
      <c r="D34" s="152" t="s">
        <v>251</v>
      </c>
      <c r="E34" s="151" t="s">
        <v>55</v>
      </c>
      <c r="G34" s="110" t="s">
        <v>56</v>
      </c>
      <c r="I34" s="78"/>
      <c r="J34" s="406"/>
      <c r="K34" s="407"/>
      <c r="M34" s="154"/>
    </row>
    <row r="35" spans="1:13" ht="29" collapsed="1" x14ac:dyDescent="0.35">
      <c r="B35" s="105"/>
      <c r="D35" s="156" t="s">
        <v>74</v>
      </c>
      <c r="I35" s="78"/>
      <c r="K35" s="123"/>
      <c r="M35" s="154"/>
    </row>
    <row r="36" spans="1:13" x14ac:dyDescent="0.35">
      <c r="B36" s="105"/>
      <c r="C36" s="124"/>
      <c r="D36" s="139"/>
      <c r="I36" s="78"/>
      <c r="K36" s="123"/>
      <c r="M36" s="154"/>
    </row>
    <row r="37" spans="1:13" ht="15" thickBot="1" x14ac:dyDescent="0.4">
      <c r="B37" s="105"/>
      <c r="C37" s="2"/>
      <c r="D37" s="140" t="s">
        <v>75</v>
      </c>
      <c r="E37" s="11"/>
      <c r="F37" s="2"/>
      <c r="I37" s="78"/>
      <c r="J37" s="87" t="s">
        <v>26</v>
      </c>
      <c r="K37" s="123"/>
      <c r="M37" s="154"/>
    </row>
    <row r="38" spans="1:13" ht="15" thickBot="1" x14ac:dyDescent="0.4">
      <c r="B38" s="105"/>
      <c r="C38" s="1" t="s">
        <v>18</v>
      </c>
      <c r="D38" s="139" t="s">
        <v>76</v>
      </c>
      <c r="E38" s="3" t="s">
        <v>20</v>
      </c>
      <c r="G38" s="7" t="s">
        <v>56</v>
      </c>
      <c r="J38" s="128"/>
      <c r="K38" s="123"/>
      <c r="M38" s="155" t="s">
        <v>77</v>
      </c>
    </row>
    <row r="39" spans="1:13" ht="15" thickBot="1" x14ac:dyDescent="0.4">
      <c r="B39" s="105"/>
      <c r="C39" s="1" t="s">
        <v>14</v>
      </c>
      <c r="D39" s="139" t="s">
        <v>78</v>
      </c>
      <c r="G39" s="110" t="s">
        <v>63</v>
      </c>
      <c r="J39" s="129"/>
      <c r="K39" s="123"/>
      <c r="M39" s="178" t="s">
        <v>79</v>
      </c>
    </row>
    <row r="40" spans="1:13" ht="15" thickBot="1" x14ac:dyDescent="0.4">
      <c r="B40" s="105"/>
      <c r="C40" s="1" t="s">
        <v>14</v>
      </c>
      <c r="D40" s="139" t="s">
        <v>80</v>
      </c>
      <c r="G40" s="114">
        <v>43734</v>
      </c>
      <c r="H40" s="115" t="s">
        <v>44</v>
      </c>
      <c r="J40" s="128"/>
      <c r="K40" s="123"/>
      <c r="M40" s="178" t="s">
        <v>73</v>
      </c>
    </row>
    <row r="41" spans="1:13" ht="15" thickBot="1" x14ac:dyDescent="0.4">
      <c r="B41" s="105"/>
      <c r="C41" s="1" t="s">
        <v>14</v>
      </c>
      <c r="D41" s="139" t="s">
        <v>101</v>
      </c>
      <c r="G41" s="114">
        <v>43735</v>
      </c>
      <c r="H41" s="115" t="s">
        <v>81</v>
      </c>
      <c r="J41" s="129"/>
      <c r="K41" s="123"/>
      <c r="M41" s="178" t="s">
        <v>73</v>
      </c>
    </row>
    <row r="42" spans="1:13" ht="15" thickBot="1" x14ac:dyDescent="0.4">
      <c r="B42" s="105"/>
      <c r="D42" s="141"/>
      <c r="E42" s="18"/>
      <c r="G42" s="1"/>
      <c r="K42" s="123"/>
      <c r="M42" s="155" t="s">
        <v>82</v>
      </c>
    </row>
    <row r="43" spans="1:13" ht="15" thickBot="1" x14ac:dyDescent="0.4">
      <c r="B43" s="105"/>
      <c r="C43" s="1" t="s">
        <v>30</v>
      </c>
      <c r="D43" s="139" t="s">
        <v>83</v>
      </c>
      <c r="G43" s="116" t="s">
        <v>84</v>
      </c>
      <c r="J43" s="46"/>
      <c r="K43" s="123"/>
      <c r="M43" s="155" t="s">
        <v>85</v>
      </c>
    </row>
    <row r="44" spans="1:13" ht="15" thickBot="1" x14ac:dyDescent="0.4">
      <c r="B44" s="105"/>
      <c r="D44" s="139"/>
      <c r="G44" s="1"/>
      <c r="K44" s="123"/>
      <c r="M44" s="154"/>
    </row>
    <row r="45" spans="1:13" ht="29.5" thickBot="1" x14ac:dyDescent="0.4">
      <c r="B45" s="105"/>
      <c r="C45" s="1" t="s">
        <v>86</v>
      </c>
      <c r="D45" s="140" t="s">
        <v>87</v>
      </c>
      <c r="E45" s="11"/>
      <c r="G45" s="95" t="s">
        <v>88</v>
      </c>
      <c r="H45" s="91" t="s">
        <v>89</v>
      </c>
      <c r="J45" s="91" t="s">
        <v>90</v>
      </c>
      <c r="K45" s="123"/>
      <c r="M45" s="154"/>
    </row>
    <row r="46" spans="1:13" ht="30.75" customHeight="1" x14ac:dyDescent="0.35">
      <c r="B46" s="105"/>
      <c r="D46" s="139"/>
      <c r="F46" s="87"/>
      <c r="G46" s="117" t="s">
        <v>91</v>
      </c>
      <c r="H46" s="92">
        <v>5</v>
      </c>
      <c r="J46" s="89" t="str">
        <f>H46&amp;88</f>
        <v>588</v>
      </c>
      <c r="K46" s="123"/>
      <c r="M46" s="154"/>
    </row>
    <row r="47" spans="1:13" x14ac:dyDescent="0.35">
      <c r="B47" s="105"/>
      <c r="D47" s="139"/>
      <c r="F47" s="88"/>
      <c r="G47" s="117" t="s">
        <v>91</v>
      </c>
      <c r="H47" s="93">
        <v>19</v>
      </c>
      <c r="J47" s="89" t="str">
        <f>H47&amp;88</f>
        <v>1988</v>
      </c>
      <c r="K47" s="123"/>
      <c r="M47" s="154"/>
    </row>
    <row r="48" spans="1:13" ht="13.5" customHeight="1" x14ac:dyDescent="0.35">
      <c r="B48" s="105"/>
      <c r="D48" s="139"/>
      <c r="G48" s="117" t="s">
        <v>91</v>
      </c>
      <c r="H48" s="93">
        <v>5</v>
      </c>
      <c r="J48" s="89" t="str">
        <f>H48&amp;88</f>
        <v>588</v>
      </c>
      <c r="K48" s="123"/>
      <c r="M48" s="154"/>
    </row>
    <row r="49" spans="2:13" ht="13.5" customHeight="1" x14ac:dyDescent="0.35">
      <c r="B49" s="105"/>
      <c r="D49" s="139"/>
      <c r="G49" s="117" t="s">
        <v>91</v>
      </c>
      <c r="H49" s="93">
        <v>2</v>
      </c>
      <c r="J49" s="89" t="str">
        <f>H49&amp;88</f>
        <v>288</v>
      </c>
      <c r="K49" s="123"/>
      <c r="M49" s="154"/>
    </row>
    <row r="50" spans="2:13" ht="13.5" customHeight="1" x14ac:dyDescent="0.35">
      <c r="B50" s="105"/>
      <c r="D50" s="139"/>
      <c r="G50" s="117" t="s">
        <v>91</v>
      </c>
      <c r="H50" s="94">
        <v>1</v>
      </c>
      <c r="J50" s="90" t="str">
        <f>H50&amp;88</f>
        <v>188</v>
      </c>
      <c r="K50" s="123"/>
      <c r="M50" s="154"/>
    </row>
    <row r="51" spans="2:13" ht="13.5" customHeight="1" x14ac:dyDescent="0.35">
      <c r="B51" s="106"/>
      <c r="C51" s="107"/>
      <c r="D51" s="108"/>
      <c r="E51" s="125"/>
      <c r="F51" s="107"/>
      <c r="G51" s="125"/>
      <c r="H51" s="107"/>
      <c r="I51" s="107"/>
      <c r="J51" s="126"/>
      <c r="K51" s="127"/>
      <c r="M51" s="154"/>
    </row>
  </sheetData>
  <mergeCells count="25">
    <mergeCell ref="A21:A34"/>
    <mergeCell ref="J21:K21"/>
    <mergeCell ref="J18:K18"/>
    <mergeCell ref="J8:K8"/>
    <mergeCell ref="J9:K9"/>
    <mergeCell ref="J10:K10"/>
    <mergeCell ref="J11:K11"/>
    <mergeCell ref="J34:K34"/>
    <mergeCell ref="J22:K22"/>
    <mergeCell ref="J31:K31"/>
    <mergeCell ref="J32:K32"/>
    <mergeCell ref="J27:K27"/>
    <mergeCell ref="J28:K28"/>
    <mergeCell ref="J29:K29"/>
    <mergeCell ref="J30:K30"/>
    <mergeCell ref="C2:D2"/>
    <mergeCell ref="B4:C4"/>
    <mergeCell ref="A7:A18"/>
    <mergeCell ref="J15:K15"/>
    <mergeCell ref="J16:K16"/>
    <mergeCell ref="J17:K17"/>
    <mergeCell ref="J7:K7"/>
    <mergeCell ref="J12:K12"/>
    <mergeCell ref="J13:K13"/>
    <mergeCell ref="J14:K14"/>
  </mergeCells>
  <dataValidations count="1">
    <dataValidation type="list" allowBlank="1" showInputMessage="1" showErrorMessage="1" sqref="F47 H10:H11 H14:H15 H28:H32 H40:H41 G21 G38:G39 G27 G33:G34" xr:uid="{00000000-0002-0000-0100-000001000000}">
      <formula1>#REF!</formula1>
    </dataValidation>
  </dataValidations>
  <pageMargins left="0.70866141732283472" right="0.70866141732283472" top="0.74803149606299213" bottom="0.74803149606299213" header="0.31496062992125984" footer="0.31496062992125984"/>
  <pageSetup paperSize="9" scale="60" orientation="landscape" r:id="rId1"/>
  <ignoredErrors>
    <ignoredError sqref="G8 G17:G18" numberStoredAsText="1"/>
  </ignoredErrors>
  <drawing r:id="rId2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0100-000000000000}">
          <x14:formula1>
            <xm:f>Equipment!$E$69:$E$82</xm:f>
          </x14:formula1>
          <xm:sqref>G46:G50</xm:sqref>
        </x14:dataValidation>
      </x14:dataValidations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B1:V100"/>
  <sheetViews>
    <sheetView topLeftCell="A16" zoomScale="50" zoomScaleNormal="50" workbookViewId="0">
      <selection activeCell="H55" sqref="H55"/>
    </sheetView>
  </sheetViews>
  <sheetFormatPr defaultColWidth="8.81640625" defaultRowHeight="14.5" outlineLevelRow="1" x14ac:dyDescent="0.35"/>
  <cols>
    <col min="1" max="1" width="5.1796875" style="1" customWidth="1"/>
    <col min="2" max="2" width="13.81640625" style="1" customWidth="1"/>
    <col min="3" max="3" width="20.54296875" style="1" customWidth="1"/>
    <col min="4" max="4" width="51.81640625" style="1" customWidth="1"/>
    <col min="5" max="5" width="14.81640625" style="3" customWidth="1"/>
    <col min="6" max="6" width="23.81640625" style="5" customWidth="1"/>
    <col min="7" max="7" width="10.81640625" style="10" customWidth="1"/>
    <col min="8" max="8" width="20.81640625" style="5" customWidth="1"/>
    <col min="9" max="9" width="10.81640625" style="10" customWidth="1"/>
    <col min="10" max="10" width="10.81640625" style="5" customWidth="1"/>
    <col min="11" max="11" width="11.1796875" style="10" customWidth="1"/>
    <col min="12" max="12" width="10.81640625" style="5" customWidth="1"/>
    <col min="13" max="13" width="10.81640625" style="10" customWidth="1"/>
    <col min="14" max="14" width="10.81640625" style="9" customWidth="1"/>
    <col min="15" max="15" width="10.1796875" style="1" customWidth="1"/>
    <col min="16" max="16" width="14.1796875" style="3" bestFit="1" customWidth="1"/>
    <col min="17" max="17" width="3.1796875" style="3" customWidth="1"/>
    <col min="18" max="18" width="9.1796875" style="3" customWidth="1"/>
    <col min="19" max="19" width="8.81640625" style="1"/>
    <col min="20" max="20" width="16.81640625" style="1" customWidth="1"/>
    <col min="21" max="21" width="8.81640625" style="1"/>
    <col min="22" max="22" width="9.453125" style="1" bestFit="1" customWidth="1"/>
    <col min="23" max="16384" width="8.81640625" style="1"/>
  </cols>
  <sheetData>
    <row r="1" spans="2:20" ht="6.75" customHeight="1" thickBot="1" x14ac:dyDescent="0.4">
      <c r="F1" s="3"/>
      <c r="G1" s="3"/>
      <c r="H1" s="3"/>
      <c r="I1" s="3"/>
      <c r="J1" s="3"/>
      <c r="K1" s="3"/>
      <c r="L1" s="3"/>
      <c r="M1" s="3"/>
      <c r="N1" s="8"/>
    </row>
    <row r="2" spans="2:20" ht="19" thickBot="1" x14ac:dyDescent="0.5">
      <c r="B2" s="32" t="s">
        <v>92</v>
      </c>
      <c r="C2" s="33"/>
      <c r="D2" s="34"/>
      <c r="F2" s="39" t="s">
        <v>93</v>
      </c>
      <c r="G2" s="3"/>
      <c r="H2" s="3"/>
      <c r="I2" s="3"/>
      <c r="J2" s="3"/>
      <c r="K2" s="3"/>
      <c r="L2" s="3"/>
      <c r="M2" s="3"/>
      <c r="N2" s="8"/>
    </row>
    <row r="3" spans="2:20" ht="15" thickBot="1" x14ac:dyDescent="0.4">
      <c r="B3" s="414" t="s">
        <v>94</v>
      </c>
      <c r="C3" s="415"/>
      <c r="D3" s="40" t="str">
        <f>'Event Details'!G9</f>
        <v xml:space="preserve">Capitol Dock Launch </v>
      </c>
      <c r="F3" s="3"/>
      <c r="G3" s="3"/>
      <c r="H3" s="3"/>
      <c r="I3" s="3"/>
      <c r="J3" s="3"/>
      <c r="K3" s="80" t="s">
        <v>95</v>
      </c>
      <c r="L3" s="3"/>
      <c r="M3" s="3"/>
      <c r="N3" s="8"/>
    </row>
    <row r="4" spans="2:20" x14ac:dyDescent="0.35">
      <c r="B4" s="416" t="s">
        <v>96</v>
      </c>
      <c r="C4" s="417"/>
      <c r="D4" s="41">
        <f>'Event Details'!G10</f>
        <v>43734</v>
      </c>
      <c r="F4" s="3"/>
      <c r="G4" s="3"/>
      <c r="H4" s="3"/>
      <c r="I4" s="3"/>
      <c r="J4" s="3"/>
      <c r="K4" s="3"/>
      <c r="L4" s="3"/>
      <c r="M4" s="3"/>
      <c r="N4" s="8"/>
    </row>
    <row r="5" spans="2:20" x14ac:dyDescent="0.35">
      <c r="B5" s="416" t="s">
        <v>97</v>
      </c>
      <c r="C5" s="417"/>
      <c r="D5" s="48" t="str">
        <f>'Event Details'!G13</f>
        <v>3 Lock Square, Grand Canal Dock, Dublin 4</v>
      </c>
      <c r="F5" s="3"/>
      <c r="G5" s="3"/>
      <c r="H5" s="3"/>
      <c r="I5" s="3"/>
      <c r="J5" s="3"/>
      <c r="K5" s="3"/>
      <c r="L5" s="3"/>
      <c r="M5" s="3"/>
      <c r="N5" s="8"/>
    </row>
    <row r="6" spans="2:20" x14ac:dyDescent="0.35">
      <c r="B6" s="416" t="s">
        <v>98</v>
      </c>
      <c r="C6" s="417"/>
      <c r="D6" s="42" t="str">
        <f>'Event Details'!G7</f>
        <v xml:space="preserve">JIMMY </v>
      </c>
      <c r="F6" s="3"/>
      <c r="G6" s="3"/>
      <c r="H6" s="3"/>
      <c r="I6" s="3"/>
      <c r="J6" s="3"/>
      <c r="K6" s="3"/>
      <c r="L6" s="3"/>
      <c r="M6" s="3"/>
      <c r="N6" s="8"/>
    </row>
    <row r="7" spans="2:20" x14ac:dyDescent="0.35">
      <c r="B7" s="416" t="s">
        <v>99</v>
      </c>
      <c r="C7" s="417"/>
      <c r="D7" s="101">
        <f>'Event Details'!G40</f>
        <v>43734</v>
      </c>
      <c r="F7" s="3"/>
      <c r="G7" s="3"/>
      <c r="H7" s="3"/>
      <c r="I7" s="3"/>
      <c r="J7" s="3"/>
      <c r="K7" s="3"/>
      <c r="L7" s="3"/>
      <c r="M7" s="3"/>
      <c r="N7" s="8"/>
    </row>
    <row r="8" spans="2:20" x14ac:dyDescent="0.35">
      <c r="B8" s="416" t="s">
        <v>100</v>
      </c>
      <c r="C8" s="417"/>
      <c r="D8" s="85" t="str">
        <f>'Event Details'!H40</f>
        <v>9am</v>
      </c>
      <c r="F8" s="3"/>
      <c r="G8" s="3"/>
      <c r="H8" s="3"/>
      <c r="I8" s="3"/>
      <c r="J8" s="3"/>
      <c r="K8" s="3"/>
      <c r="L8" s="3"/>
      <c r="M8" s="3"/>
      <c r="N8" s="8"/>
    </row>
    <row r="9" spans="2:20" x14ac:dyDescent="0.35">
      <c r="B9" s="416" t="s">
        <v>101</v>
      </c>
      <c r="C9" s="417"/>
      <c r="D9" s="101">
        <f>'Event Details'!G41</f>
        <v>43735</v>
      </c>
      <c r="F9" s="3"/>
      <c r="G9" s="3"/>
      <c r="H9" s="3"/>
      <c r="I9" s="3"/>
      <c r="J9" s="3"/>
      <c r="K9" s="3"/>
      <c r="L9" s="3"/>
      <c r="M9" s="3"/>
      <c r="N9" s="8"/>
    </row>
    <row r="10" spans="2:20" x14ac:dyDescent="0.35">
      <c r="B10" s="416" t="s">
        <v>102</v>
      </c>
      <c r="C10" s="417"/>
      <c r="D10" s="85" t="str">
        <f>'Event Details'!H41</f>
        <v>12pm</v>
      </c>
      <c r="F10" s="3"/>
      <c r="G10" s="3"/>
      <c r="H10" s="3"/>
      <c r="I10" s="3"/>
      <c r="J10" s="3"/>
      <c r="K10" s="3"/>
      <c r="L10" s="3"/>
      <c r="M10" s="3"/>
      <c r="N10" s="8"/>
    </row>
    <row r="11" spans="2:20" ht="15" thickBot="1" x14ac:dyDescent="0.4">
      <c r="B11" s="416" t="s">
        <v>103</v>
      </c>
      <c r="C11" s="417"/>
      <c r="D11" s="42" t="e">
        <f>'Event Details'!#REF!</f>
        <v>#REF!</v>
      </c>
      <c r="F11" s="3"/>
      <c r="G11" s="3"/>
      <c r="H11" s="3"/>
      <c r="I11" s="3"/>
      <c r="J11" s="3"/>
      <c r="K11" s="3"/>
      <c r="L11" s="3"/>
      <c r="M11" s="3"/>
      <c r="N11" s="8"/>
    </row>
    <row r="12" spans="2:20" ht="15" thickBot="1" x14ac:dyDescent="0.4">
      <c r="B12" s="412" t="s">
        <v>104</v>
      </c>
      <c r="C12" s="413"/>
      <c r="D12" s="47" t="e">
        <f>'Event Details'!#REF!</f>
        <v>#REF!</v>
      </c>
      <c r="F12" s="26"/>
      <c r="G12" s="35"/>
      <c r="H12" s="26"/>
      <c r="I12" s="35"/>
      <c r="J12" s="26"/>
      <c r="K12" s="35"/>
      <c r="L12" s="26"/>
      <c r="M12" s="35"/>
      <c r="N12" s="31"/>
      <c r="P12" s="1"/>
      <c r="Q12" s="1"/>
      <c r="R12" s="1"/>
      <c r="T12" s="1" t="e">
        <f>SUMIF(#REF!,"&gt;0")</f>
        <v>#REF!</v>
      </c>
    </row>
    <row r="13" spans="2:20" s="2" customFormat="1" ht="15" thickBot="1" x14ac:dyDescent="0.4">
      <c r="E13" s="25"/>
      <c r="F13" s="29" t="s">
        <v>105</v>
      </c>
      <c r="G13" s="36" t="s">
        <v>106</v>
      </c>
      <c r="H13" s="29" t="s">
        <v>107</v>
      </c>
      <c r="I13" s="36" t="s">
        <v>108</v>
      </c>
      <c r="J13" s="29" t="s">
        <v>109</v>
      </c>
      <c r="K13" s="36" t="s">
        <v>110</v>
      </c>
      <c r="L13" s="29" t="s">
        <v>111</v>
      </c>
      <c r="M13" s="36" t="s">
        <v>112</v>
      </c>
      <c r="N13" s="29" t="s">
        <v>113</v>
      </c>
    </row>
    <row r="14" spans="2:20" ht="15" thickBot="1" x14ac:dyDescent="0.4">
      <c r="F14" s="27"/>
      <c r="G14" s="3"/>
      <c r="H14" s="27"/>
      <c r="I14" s="3"/>
      <c r="J14" s="27"/>
      <c r="K14" s="3"/>
      <c r="L14" s="27"/>
      <c r="M14" s="3"/>
      <c r="N14" s="30"/>
      <c r="P14" s="1"/>
      <c r="Q14" s="1"/>
      <c r="R14" s="1"/>
    </row>
    <row r="15" spans="2:20" x14ac:dyDescent="0.35">
      <c r="B15" s="54" t="s">
        <v>114</v>
      </c>
      <c r="C15" s="50"/>
      <c r="D15" s="50"/>
      <c r="E15" s="51"/>
      <c r="F15" s="26"/>
      <c r="G15" s="35"/>
      <c r="H15" s="26"/>
      <c r="I15" s="35"/>
      <c r="J15" s="26"/>
      <c r="K15" s="35"/>
      <c r="L15" s="26"/>
      <c r="M15" s="35"/>
      <c r="N15" s="31"/>
      <c r="P15" s="1"/>
      <c r="Q15" s="1"/>
      <c r="R15" s="1"/>
      <c r="T15" s="8"/>
    </row>
    <row r="16" spans="2:20" outlineLevel="1" x14ac:dyDescent="0.35">
      <c r="B16" s="13" t="s">
        <v>115</v>
      </c>
      <c r="D16" s="179" t="s">
        <v>176</v>
      </c>
      <c r="F16" s="28">
        <v>1</v>
      </c>
      <c r="H16" s="28"/>
      <c r="J16" s="28"/>
      <c r="L16" s="28"/>
      <c r="N16" s="28">
        <f>SUM(F16:M16)</f>
        <v>1</v>
      </c>
      <c r="P16" s="1"/>
      <c r="Q16" s="1"/>
      <c r="R16" s="1"/>
    </row>
    <row r="17" spans="2:18" outlineLevel="1" x14ac:dyDescent="0.35">
      <c r="B17" s="13" t="s">
        <v>116</v>
      </c>
      <c r="D17" s="179" t="s">
        <v>177</v>
      </c>
      <c r="F17" s="28">
        <v>1</v>
      </c>
      <c r="H17" s="28"/>
      <c r="J17" s="28"/>
      <c r="L17" s="28"/>
      <c r="N17" s="28">
        <f>SUM(F17:M17)</f>
        <v>1</v>
      </c>
      <c r="P17" s="1"/>
      <c r="Q17" s="1"/>
      <c r="R17" s="1"/>
    </row>
    <row r="18" spans="2:18" ht="15" outlineLevel="1" thickBot="1" x14ac:dyDescent="0.4">
      <c r="B18" s="14" t="s">
        <v>117</v>
      </c>
      <c r="C18" s="15"/>
      <c r="D18" s="180" t="s">
        <v>118</v>
      </c>
      <c r="E18" s="52"/>
      <c r="F18" s="102"/>
      <c r="G18" s="55"/>
      <c r="H18" s="44"/>
      <c r="I18" s="55"/>
      <c r="J18" s="44"/>
      <c r="K18" s="55"/>
      <c r="L18" s="44"/>
      <c r="M18" s="55"/>
      <c r="N18" s="28">
        <f>SUM(F18:M18)</f>
        <v>0</v>
      </c>
      <c r="P18" s="1"/>
      <c r="Q18" s="1"/>
      <c r="R18" s="1"/>
    </row>
    <row r="19" spans="2:18" ht="15" thickBot="1" x14ac:dyDescent="0.4">
      <c r="F19" s="27"/>
      <c r="G19" s="3"/>
      <c r="H19" s="27"/>
      <c r="I19" s="3"/>
      <c r="J19" s="27"/>
      <c r="K19" s="3"/>
      <c r="L19" s="27"/>
      <c r="M19" s="3"/>
      <c r="N19" s="3"/>
      <c r="P19" s="1"/>
      <c r="Q19" s="1"/>
      <c r="R19" s="1"/>
    </row>
    <row r="20" spans="2:18" x14ac:dyDescent="0.35">
      <c r="B20" s="79" t="s">
        <v>119</v>
      </c>
      <c r="C20" s="50"/>
      <c r="D20" s="50"/>
      <c r="E20" s="51"/>
      <c r="F20" s="26"/>
      <c r="G20" s="35"/>
      <c r="H20" s="26"/>
      <c r="I20" s="35"/>
      <c r="J20" s="26"/>
      <c r="K20" s="35"/>
      <c r="L20" s="26"/>
      <c r="M20" s="35"/>
      <c r="N20" s="26">
        <f>SUM(F20:M20)</f>
        <v>0</v>
      </c>
      <c r="P20" s="1"/>
      <c r="Q20" s="1"/>
      <c r="R20" s="1"/>
    </row>
    <row r="21" spans="2:18" outlineLevel="1" x14ac:dyDescent="0.35">
      <c r="B21" s="13" t="s">
        <v>120</v>
      </c>
      <c r="D21" s="1" t="s">
        <v>122</v>
      </c>
      <c r="F21" s="28">
        <v>4</v>
      </c>
      <c r="H21" s="28"/>
      <c r="J21" s="28"/>
      <c r="L21" s="28"/>
      <c r="N21" s="28">
        <f>SUM(F21:M21)</f>
        <v>4</v>
      </c>
      <c r="P21" s="1"/>
      <c r="Q21" s="1"/>
      <c r="R21" s="1"/>
    </row>
    <row r="22" spans="2:18" outlineLevel="1" x14ac:dyDescent="0.35">
      <c r="B22" s="13" t="s">
        <v>120</v>
      </c>
      <c r="D22" s="1" t="s">
        <v>121</v>
      </c>
      <c r="F22" s="28"/>
      <c r="H22" s="28"/>
      <c r="J22" s="28"/>
      <c r="L22" s="28"/>
      <c r="N22" s="28">
        <f>SUM(F22:M22)</f>
        <v>0</v>
      </c>
      <c r="P22" s="1"/>
      <c r="Q22" s="1"/>
      <c r="R22" s="1"/>
    </row>
    <row r="23" spans="2:18" outlineLevel="1" x14ac:dyDescent="0.35">
      <c r="B23" s="13" t="s">
        <v>120</v>
      </c>
      <c r="D23" s="1" t="s">
        <v>122</v>
      </c>
      <c r="F23" s="28"/>
      <c r="H23" s="28"/>
      <c r="J23" s="28"/>
      <c r="L23" s="28"/>
      <c r="N23" s="28">
        <f>SUM(F23:M23)</f>
        <v>0</v>
      </c>
      <c r="P23" s="1"/>
      <c r="Q23" s="1"/>
      <c r="R23" s="1"/>
    </row>
    <row r="24" spans="2:18" ht="15" thickBot="1" x14ac:dyDescent="0.4">
      <c r="B24" s="14" t="s">
        <v>120</v>
      </c>
      <c r="C24" s="15"/>
      <c r="D24" s="15" t="s">
        <v>122</v>
      </c>
      <c r="E24" s="52"/>
      <c r="F24" s="28"/>
      <c r="H24" s="28"/>
      <c r="J24" s="28"/>
      <c r="L24" s="28"/>
      <c r="N24" s="44">
        <f>SUM(F24:M24)</f>
        <v>0</v>
      </c>
      <c r="P24" s="1"/>
      <c r="Q24" s="1"/>
      <c r="R24" s="1"/>
    </row>
    <row r="25" spans="2:18" ht="15" thickBot="1" x14ac:dyDescent="0.4">
      <c r="F25" s="27"/>
      <c r="G25" s="3"/>
      <c r="H25" s="27"/>
      <c r="I25" s="3"/>
      <c r="J25" s="27"/>
      <c r="K25" s="3"/>
      <c r="L25" s="27"/>
      <c r="M25" s="3"/>
      <c r="N25" s="27"/>
      <c r="P25" s="1"/>
      <c r="Q25" s="1"/>
      <c r="R25" s="1"/>
    </row>
    <row r="26" spans="2:18" x14ac:dyDescent="0.35">
      <c r="B26" s="54" t="s">
        <v>123</v>
      </c>
      <c r="C26" s="50"/>
      <c r="D26" s="50"/>
      <c r="E26" s="51"/>
      <c r="F26" s="26"/>
      <c r="G26" s="35"/>
      <c r="H26" s="26"/>
      <c r="I26" s="35"/>
      <c r="J26" s="26"/>
      <c r="K26" s="35"/>
      <c r="L26" s="26"/>
      <c r="M26" s="35"/>
      <c r="N26" s="31"/>
      <c r="P26" s="1"/>
      <c r="Q26" s="1"/>
      <c r="R26" s="1"/>
    </row>
    <row r="27" spans="2:18" outlineLevel="1" x14ac:dyDescent="0.35">
      <c r="B27" s="13" t="s">
        <v>124</v>
      </c>
      <c r="D27" s="1" t="s">
        <v>194</v>
      </c>
      <c r="F27" s="28">
        <v>3</v>
      </c>
      <c r="G27" s="10">
        <v>3</v>
      </c>
      <c r="H27" s="28">
        <v>1</v>
      </c>
      <c r="J27" s="28"/>
      <c r="L27" s="28"/>
      <c r="N27" s="28">
        <f t="shared" ref="N27:N32" si="0">SUM(F27:M27)</f>
        <v>7</v>
      </c>
      <c r="P27" s="1"/>
      <c r="Q27" s="1"/>
      <c r="R27" s="1"/>
    </row>
    <row r="28" spans="2:18" outlineLevel="1" x14ac:dyDescent="0.35">
      <c r="B28" s="13" t="s">
        <v>124</v>
      </c>
      <c r="D28" s="1" t="s">
        <v>125</v>
      </c>
      <c r="F28" s="28">
        <v>1</v>
      </c>
      <c r="G28" s="10">
        <v>2</v>
      </c>
      <c r="H28" s="28">
        <v>3</v>
      </c>
      <c r="J28" s="28"/>
      <c r="L28" s="28"/>
      <c r="N28" s="28">
        <f t="shared" si="0"/>
        <v>6</v>
      </c>
      <c r="P28" s="1"/>
      <c r="Q28" s="1"/>
      <c r="R28" s="1"/>
    </row>
    <row r="29" spans="2:18" outlineLevel="1" x14ac:dyDescent="0.35">
      <c r="B29" s="13" t="s">
        <v>124</v>
      </c>
      <c r="D29" s="1" t="s">
        <v>126</v>
      </c>
      <c r="F29" s="28"/>
      <c r="H29" s="28"/>
      <c r="J29" s="28"/>
      <c r="L29" s="28"/>
      <c r="N29" s="28">
        <f t="shared" si="0"/>
        <v>0</v>
      </c>
      <c r="P29" s="1"/>
      <c r="Q29" s="1"/>
      <c r="R29" s="1"/>
    </row>
    <row r="30" spans="2:18" outlineLevel="1" x14ac:dyDescent="0.35">
      <c r="B30" s="13" t="s">
        <v>124</v>
      </c>
      <c r="D30" s="1" t="s">
        <v>193</v>
      </c>
      <c r="F30" s="28">
        <v>1</v>
      </c>
      <c r="G30" s="10">
        <v>1</v>
      </c>
      <c r="H30" s="28">
        <v>1</v>
      </c>
      <c r="J30" s="28"/>
      <c r="L30" s="28"/>
      <c r="N30" s="28">
        <f t="shared" si="0"/>
        <v>3</v>
      </c>
      <c r="P30" s="1"/>
      <c r="Q30" s="1"/>
      <c r="R30" s="1"/>
    </row>
    <row r="31" spans="2:18" outlineLevel="1" x14ac:dyDescent="0.35">
      <c r="B31" s="13" t="s">
        <v>124</v>
      </c>
      <c r="D31" s="1" t="s">
        <v>127</v>
      </c>
      <c r="F31" s="28"/>
      <c r="H31" s="28"/>
      <c r="J31" s="28"/>
      <c r="L31" s="28"/>
      <c r="N31" s="28">
        <f t="shared" si="0"/>
        <v>0</v>
      </c>
      <c r="P31" s="1"/>
      <c r="Q31" s="1"/>
      <c r="R31" s="1"/>
    </row>
    <row r="32" spans="2:18" ht="15" outlineLevel="1" thickBot="1" x14ac:dyDescent="0.4">
      <c r="B32" s="14" t="s">
        <v>124</v>
      </c>
      <c r="C32" s="15"/>
      <c r="D32" s="15" t="s">
        <v>128</v>
      </c>
      <c r="E32" s="52"/>
      <c r="F32" s="44"/>
      <c r="G32" s="55"/>
      <c r="H32" s="44"/>
      <c r="I32" s="55"/>
      <c r="J32" s="44"/>
      <c r="K32" s="55"/>
      <c r="L32" s="44"/>
      <c r="M32" s="55"/>
      <c r="N32" s="44">
        <f t="shared" si="0"/>
        <v>0</v>
      </c>
      <c r="P32" s="1"/>
      <c r="Q32" s="1"/>
      <c r="R32" s="1"/>
    </row>
    <row r="33" spans="2:18" ht="15" outlineLevel="1" thickBot="1" x14ac:dyDescent="0.4">
      <c r="E33" s="1"/>
      <c r="F33" s="1"/>
      <c r="G33" s="1"/>
      <c r="H33" s="1"/>
      <c r="I33" s="1"/>
      <c r="J33" s="1"/>
      <c r="K33" s="1"/>
      <c r="L33" s="1"/>
      <c r="M33" s="1"/>
      <c r="N33" s="1"/>
      <c r="P33" s="1"/>
      <c r="Q33" s="1"/>
      <c r="R33" s="1"/>
    </row>
    <row r="34" spans="2:18" ht="15" outlineLevel="1" thickBot="1" x14ac:dyDescent="0.4">
      <c r="B34" s="23" t="s">
        <v>129</v>
      </c>
      <c r="C34" s="24"/>
      <c r="D34" s="24"/>
      <c r="E34" s="56"/>
      <c r="F34" s="6" t="s">
        <v>130</v>
      </c>
      <c r="G34" s="57"/>
      <c r="H34" s="6"/>
      <c r="I34" s="57"/>
      <c r="J34" s="6"/>
      <c r="K34" s="57"/>
      <c r="L34" s="6"/>
      <c r="M34" s="57"/>
      <c r="N34" s="6"/>
      <c r="P34" s="1"/>
      <c r="Q34" s="1"/>
      <c r="R34" s="1"/>
    </row>
    <row r="35" spans="2:18" x14ac:dyDescent="0.35">
      <c r="E35" s="1"/>
      <c r="F35" s="1"/>
      <c r="G35" s="1"/>
      <c r="H35" s="1"/>
      <c r="I35" s="1"/>
      <c r="J35" s="1"/>
      <c r="K35" s="1"/>
      <c r="L35" s="1"/>
      <c r="M35" s="1"/>
      <c r="N35" s="1"/>
      <c r="P35" s="1"/>
      <c r="Q35" s="1"/>
      <c r="R35" s="1"/>
    </row>
    <row r="36" spans="2:18" ht="15" customHeight="1" outlineLevel="1" x14ac:dyDescent="0.35">
      <c r="B36" s="13" t="s">
        <v>133</v>
      </c>
      <c r="D36" s="1" t="s">
        <v>134</v>
      </c>
      <c r="F36" s="28"/>
      <c r="H36" s="28"/>
      <c r="J36" s="28"/>
      <c r="L36" s="28"/>
      <c r="N36" s="28">
        <f t="shared" ref="N36:N38" si="1">SUM(F36:M36)</f>
        <v>0</v>
      </c>
      <c r="P36" s="1"/>
      <c r="Q36" s="1"/>
      <c r="R36" s="1"/>
    </row>
    <row r="37" spans="2:18" outlineLevel="1" x14ac:dyDescent="0.35">
      <c r="B37" s="13" t="s">
        <v>133</v>
      </c>
      <c r="D37" s="1" t="s">
        <v>135</v>
      </c>
      <c r="F37" s="28"/>
      <c r="H37" s="28"/>
      <c r="J37" s="28"/>
      <c r="L37" s="28"/>
      <c r="N37" s="28">
        <f t="shared" si="1"/>
        <v>0</v>
      </c>
      <c r="P37" s="1"/>
      <c r="Q37" s="1"/>
      <c r="R37" s="1"/>
    </row>
    <row r="38" spans="2:18" ht="15" outlineLevel="1" thickBot="1" x14ac:dyDescent="0.4">
      <c r="B38" s="14" t="s">
        <v>133</v>
      </c>
      <c r="C38" s="15"/>
      <c r="D38" s="15" t="s">
        <v>136</v>
      </c>
      <c r="E38" s="52"/>
      <c r="F38" s="44"/>
      <c r="G38" s="55"/>
      <c r="H38" s="44"/>
      <c r="I38" s="55"/>
      <c r="J38" s="44"/>
      <c r="K38" s="55"/>
      <c r="L38" s="44"/>
      <c r="M38" s="55"/>
      <c r="N38" s="44">
        <f t="shared" si="1"/>
        <v>0</v>
      </c>
      <c r="P38" s="1"/>
      <c r="Q38" s="1"/>
      <c r="R38" s="1"/>
    </row>
    <row r="39" spans="2:18" ht="15" thickBot="1" x14ac:dyDescent="0.4">
      <c r="B39" s="3"/>
      <c r="C39" s="3"/>
      <c r="D39" s="3"/>
      <c r="F39" s="3"/>
      <c r="G39" s="3"/>
      <c r="H39" s="3"/>
      <c r="I39" s="3"/>
      <c r="J39" s="3"/>
      <c r="K39" s="3"/>
      <c r="L39" s="3"/>
      <c r="M39" s="3"/>
      <c r="N39" s="3"/>
      <c r="P39" s="1"/>
      <c r="Q39" s="1"/>
      <c r="R39" s="1"/>
    </row>
    <row r="40" spans="2:18" x14ac:dyDescent="0.35">
      <c r="B40" s="54" t="s">
        <v>137</v>
      </c>
      <c r="C40" s="50"/>
      <c r="D40" s="50"/>
      <c r="E40" s="51"/>
      <c r="F40" s="26"/>
      <c r="G40" s="35"/>
      <c r="H40" s="26"/>
      <c r="I40" s="35"/>
      <c r="J40" s="26"/>
      <c r="K40" s="35"/>
      <c r="L40" s="26"/>
      <c r="M40" s="35"/>
      <c r="N40" s="26">
        <f t="shared" ref="N40:N47" si="2">SUM(F40:M40)</f>
        <v>0</v>
      </c>
      <c r="P40" s="1"/>
      <c r="Q40" s="1"/>
      <c r="R40" s="1"/>
    </row>
    <row r="41" spans="2:18" outlineLevel="1" x14ac:dyDescent="0.35">
      <c r="B41" s="13" t="s">
        <v>138</v>
      </c>
      <c r="D41" s="1" t="s">
        <v>139</v>
      </c>
      <c r="F41" s="28"/>
      <c r="H41" s="28"/>
      <c r="J41" s="28"/>
      <c r="L41" s="28"/>
      <c r="N41" s="28">
        <f t="shared" si="2"/>
        <v>0</v>
      </c>
      <c r="P41" s="1"/>
      <c r="Q41" s="1"/>
      <c r="R41" s="1"/>
    </row>
    <row r="42" spans="2:18" outlineLevel="1" x14ac:dyDescent="0.35">
      <c r="B42" s="13" t="s">
        <v>138</v>
      </c>
      <c r="D42" s="1" t="s">
        <v>140</v>
      </c>
      <c r="F42" s="28">
        <v>2</v>
      </c>
      <c r="H42" s="28"/>
      <c r="J42" s="28"/>
      <c r="L42" s="28"/>
      <c r="N42" s="28">
        <f t="shared" si="2"/>
        <v>2</v>
      </c>
      <c r="P42" s="1"/>
      <c r="Q42" s="1"/>
      <c r="R42" s="1"/>
    </row>
    <row r="43" spans="2:18" outlineLevel="1" x14ac:dyDescent="0.35">
      <c r="B43" s="13" t="s">
        <v>138</v>
      </c>
      <c r="D43" s="1" t="s">
        <v>140</v>
      </c>
      <c r="F43" s="28"/>
      <c r="H43" s="28"/>
      <c r="J43" s="28"/>
      <c r="L43" s="28"/>
      <c r="N43" s="28">
        <f t="shared" si="2"/>
        <v>0</v>
      </c>
      <c r="P43" s="1"/>
      <c r="Q43" s="1"/>
      <c r="R43" s="1"/>
    </row>
    <row r="44" spans="2:18" outlineLevel="1" x14ac:dyDescent="0.35">
      <c r="B44" s="13" t="s">
        <v>138</v>
      </c>
      <c r="D44" s="1" t="s">
        <v>141</v>
      </c>
      <c r="F44" s="28"/>
      <c r="H44" s="28"/>
      <c r="J44" s="28"/>
      <c r="L44" s="28"/>
      <c r="N44" s="28">
        <f t="shared" si="2"/>
        <v>0</v>
      </c>
      <c r="P44" s="1"/>
      <c r="Q44" s="1"/>
      <c r="R44" s="1"/>
    </row>
    <row r="45" spans="2:18" outlineLevel="1" x14ac:dyDescent="0.35">
      <c r="B45" s="13" t="s">
        <v>138</v>
      </c>
      <c r="D45" s="1" t="s">
        <v>142</v>
      </c>
      <c r="F45" s="28"/>
      <c r="H45" s="28"/>
      <c r="J45" s="28"/>
      <c r="L45" s="28"/>
      <c r="N45" s="28">
        <f t="shared" si="2"/>
        <v>0</v>
      </c>
      <c r="P45" s="1"/>
      <c r="Q45" s="1"/>
      <c r="R45" s="1"/>
    </row>
    <row r="46" spans="2:18" outlineLevel="1" x14ac:dyDescent="0.35">
      <c r="B46" s="13" t="s">
        <v>138</v>
      </c>
      <c r="D46" s="1" t="s">
        <v>140</v>
      </c>
      <c r="F46" s="28"/>
      <c r="H46" s="28"/>
      <c r="J46" s="28"/>
      <c r="L46" s="28"/>
      <c r="N46" s="28">
        <f t="shared" si="2"/>
        <v>0</v>
      </c>
      <c r="P46" s="1"/>
      <c r="Q46" s="1"/>
      <c r="R46" s="1"/>
    </row>
    <row r="47" spans="2:18" ht="15" outlineLevel="1" thickBot="1" x14ac:dyDescent="0.4">
      <c r="B47" s="14" t="s">
        <v>138</v>
      </c>
      <c r="C47" s="15"/>
      <c r="D47" s="15" t="s">
        <v>142</v>
      </c>
      <c r="E47" s="52"/>
      <c r="F47" s="44"/>
      <c r="G47" s="55"/>
      <c r="H47" s="44"/>
      <c r="I47" s="55"/>
      <c r="J47" s="44"/>
      <c r="K47" s="55"/>
      <c r="L47" s="44"/>
      <c r="M47" s="55"/>
      <c r="N47" s="44">
        <f t="shared" si="2"/>
        <v>0</v>
      </c>
      <c r="P47" s="1"/>
      <c r="Q47" s="1"/>
      <c r="R47" s="1"/>
    </row>
    <row r="48" spans="2:18" ht="15" thickBot="1" x14ac:dyDescent="0.4">
      <c r="B48" s="2"/>
      <c r="F48" s="27"/>
      <c r="G48" s="3"/>
      <c r="H48" s="27"/>
      <c r="I48" s="3"/>
      <c r="J48" s="27"/>
      <c r="K48" s="3"/>
      <c r="L48" s="27"/>
      <c r="M48" s="3"/>
      <c r="N48" s="30"/>
      <c r="P48" s="1"/>
      <c r="Q48" s="1"/>
      <c r="R48" s="1"/>
    </row>
    <row r="49" spans="2:22" x14ac:dyDescent="0.35">
      <c r="B49" s="54" t="s">
        <v>143</v>
      </c>
      <c r="C49" s="50"/>
      <c r="D49" s="50"/>
      <c r="E49" s="51"/>
      <c r="F49" s="26"/>
      <c r="G49" s="35"/>
      <c r="H49" s="26"/>
      <c r="I49" s="35"/>
      <c r="J49" s="26"/>
      <c r="K49" s="35"/>
      <c r="L49" s="26"/>
      <c r="M49" s="35"/>
      <c r="N49" s="31"/>
      <c r="P49" s="1"/>
      <c r="Q49" s="1"/>
      <c r="R49" s="1"/>
    </row>
    <row r="50" spans="2:22" outlineLevel="1" x14ac:dyDescent="0.35">
      <c r="B50" s="13" t="s">
        <v>144</v>
      </c>
      <c r="D50" s="1" t="s">
        <v>145</v>
      </c>
      <c r="F50" s="28"/>
      <c r="H50" s="28"/>
      <c r="J50" s="28"/>
      <c r="L50" s="28"/>
      <c r="N50" s="28"/>
      <c r="P50" s="1"/>
      <c r="Q50" s="1"/>
      <c r="R50" s="1"/>
    </row>
    <row r="51" spans="2:22" ht="15" outlineLevel="1" thickBot="1" x14ac:dyDescent="0.4">
      <c r="B51" s="14" t="s">
        <v>144</v>
      </c>
      <c r="C51" s="15"/>
      <c r="D51" s="15" t="s">
        <v>146</v>
      </c>
      <c r="E51" s="52"/>
      <c r="F51" s="44"/>
      <c r="G51" s="55"/>
      <c r="H51" s="44"/>
      <c r="I51" s="55"/>
      <c r="J51" s="44"/>
      <c r="K51" s="55"/>
      <c r="L51" s="44"/>
      <c r="M51" s="55"/>
      <c r="N51" s="44"/>
      <c r="P51" s="1"/>
      <c r="Q51" s="1"/>
      <c r="R51" s="1"/>
    </row>
    <row r="52" spans="2:22" ht="15" thickBot="1" x14ac:dyDescent="0.4">
      <c r="F52" s="27"/>
      <c r="G52" s="3"/>
      <c r="H52" s="27"/>
      <c r="I52" s="3"/>
      <c r="J52" s="27"/>
      <c r="K52" s="3"/>
      <c r="L52" s="27"/>
      <c r="M52" s="3"/>
      <c r="N52" s="30"/>
      <c r="P52" s="1"/>
      <c r="Q52" s="1"/>
      <c r="R52" s="1"/>
    </row>
    <row r="53" spans="2:22" s="2" customFormat="1" ht="15" thickBot="1" x14ac:dyDescent="0.4">
      <c r="B53" s="23" t="s">
        <v>147</v>
      </c>
      <c r="C53" s="58"/>
      <c r="D53" s="58"/>
      <c r="E53" s="43"/>
      <c r="F53" s="59"/>
      <c r="G53" s="43"/>
      <c r="H53" s="59"/>
      <c r="I53" s="43"/>
      <c r="J53" s="59"/>
      <c r="K53" s="43"/>
      <c r="L53" s="59"/>
      <c r="M53" s="43"/>
      <c r="N53" s="60"/>
      <c r="V53" s="12"/>
    </row>
    <row r="54" spans="2:22" ht="15" thickBot="1" x14ac:dyDescent="0.4">
      <c r="F54" s="3"/>
      <c r="G54" s="3"/>
      <c r="H54" s="3"/>
      <c r="I54" s="3"/>
      <c r="J54" s="3"/>
      <c r="K54" s="3"/>
      <c r="L54" s="3"/>
      <c r="M54" s="3"/>
      <c r="N54" s="8"/>
    </row>
    <row r="55" spans="2:22" ht="19" thickBot="1" x14ac:dyDescent="0.5">
      <c r="B55" s="2" t="s">
        <v>148</v>
      </c>
      <c r="D55" s="4"/>
      <c r="F55" s="61" t="s">
        <v>149</v>
      </c>
      <c r="G55" s="62"/>
      <c r="H55" s="63" t="e">
        <f>#REF!</f>
        <v>#REF!</v>
      </c>
      <c r="I55" s="3"/>
      <c r="J55" s="3"/>
      <c r="K55" s="3"/>
      <c r="L55" s="3"/>
      <c r="M55" s="3"/>
      <c r="N55" s="8"/>
    </row>
    <row r="56" spans="2:22" ht="15" thickBot="1" x14ac:dyDescent="0.4">
      <c r="F56" s="3"/>
      <c r="G56" s="3"/>
      <c r="H56" s="3"/>
      <c r="I56" s="3"/>
      <c r="J56" s="3"/>
      <c r="K56" s="3"/>
      <c r="L56" s="3"/>
      <c r="M56" s="3"/>
      <c r="N56" s="8"/>
    </row>
    <row r="57" spans="2:22" ht="15" thickBot="1" x14ac:dyDescent="0.4">
      <c r="B57" s="23" t="s">
        <v>150</v>
      </c>
      <c r="C57" s="24"/>
      <c r="D57" s="65" t="s">
        <v>151</v>
      </c>
      <c r="E57" s="16" t="s">
        <v>152</v>
      </c>
      <c r="F57" s="16" t="s">
        <v>153</v>
      </c>
      <c r="G57" s="16" t="s">
        <v>154</v>
      </c>
      <c r="H57" s="16" t="s">
        <v>155</v>
      </c>
      <c r="I57" s="16" t="s">
        <v>156</v>
      </c>
      <c r="J57" s="16" t="s">
        <v>157</v>
      </c>
      <c r="K57" s="16" t="s">
        <v>158</v>
      </c>
      <c r="L57" s="16" t="s">
        <v>159</v>
      </c>
      <c r="M57" s="16" t="s">
        <v>160</v>
      </c>
      <c r="N57" s="17" t="s">
        <v>161</v>
      </c>
    </row>
    <row r="58" spans="2:22" x14ac:dyDescent="0.35">
      <c r="B58" s="64"/>
      <c r="E58" s="11"/>
      <c r="F58" s="11"/>
      <c r="G58" s="11"/>
      <c r="H58" s="11"/>
      <c r="I58" s="11"/>
      <c r="J58" s="11"/>
      <c r="K58" s="11"/>
      <c r="L58" s="11"/>
      <c r="M58" s="11"/>
      <c r="N58" s="22"/>
    </row>
    <row r="59" spans="2:22" x14ac:dyDescent="0.35">
      <c r="B59" s="13" t="s">
        <v>105</v>
      </c>
      <c r="D59" s="1" t="s">
        <v>162</v>
      </c>
      <c r="E59" s="18" t="s">
        <v>163</v>
      </c>
      <c r="F59" s="18" t="s">
        <v>163</v>
      </c>
      <c r="G59" s="18" t="s">
        <v>130</v>
      </c>
      <c r="H59" s="18" t="s">
        <v>130</v>
      </c>
      <c r="I59" s="18"/>
      <c r="J59" s="18"/>
      <c r="K59" s="18"/>
      <c r="L59" s="18"/>
      <c r="M59" s="18"/>
      <c r="N59" s="19"/>
    </row>
    <row r="60" spans="2:22" x14ac:dyDescent="0.35">
      <c r="B60" s="13" t="s">
        <v>106</v>
      </c>
      <c r="E60" s="18"/>
      <c r="F60" s="18"/>
      <c r="G60" s="18"/>
      <c r="H60" s="18"/>
      <c r="I60" s="18"/>
      <c r="J60" s="18"/>
      <c r="K60" s="18"/>
      <c r="L60" s="18"/>
      <c r="M60" s="18"/>
      <c r="N60" s="19"/>
    </row>
    <row r="61" spans="2:22" x14ac:dyDescent="0.35">
      <c r="B61" s="13" t="s">
        <v>107</v>
      </c>
      <c r="E61" s="18"/>
      <c r="F61" s="18"/>
      <c r="G61" s="18"/>
      <c r="H61" s="18"/>
      <c r="I61" s="18"/>
      <c r="J61" s="18"/>
      <c r="K61" s="18"/>
      <c r="L61" s="18"/>
      <c r="M61" s="18"/>
      <c r="N61" s="19"/>
    </row>
    <row r="62" spans="2:22" x14ac:dyDescent="0.35">
      <c r="B62" s="13" t="s">
        <v>108</v>
      </c>
      <c r="E62" s="18"/>
      <c r="F62" s="18"/>
      <c r="G62" s="18"/>
      <c r="H62" s="18"/>
      <c r="I62" s="18"/>
      <c r="J62" s="18"/>
      <c r="K62" s="18"/>
      <c r="L62" s="18"/>
      <c r="M62" s="18"/>
      <c r="N62" s="19"/>
    </row>
    <row r="63" spans="2:22" x14ac:dyDescent="0.35">
      <c r="B63" s="13" t="s">
        <v>109</v>
      </c>
      <c r="E63" s="18"/>
      <c r="F63" s="18"/>
      <c r="G63" s="18"/>
      <c r="H63" s="18"/>
      <c r="I63" s="18"/>
      <c r="J63" s="18"/>
      <c r="K63" s="18"/>
      <c r="L63" s="18"/>
      <c r="M63" s="18"/>
      <c r="N63" s="19"/>
    </row>
    <row r="64" spans="2:22" x14ac:dyDescent="0.35">
      <c r="B64" s="13" t="s">
        <v>110</v>
      </c>
      <c r="E64" s="18"/>
      <c r="F64" s="18"/>
      <c r="G64" s="18"/>
      <c r="H64" s="18"/>
      <c r="I64" s="18"/>
      <c r="J64" s="18"/>
      <c r="K64" s="18"/>
      <c r="L64" s="18"/>
      <c r="M64" s="18"/>
      <c r="N64" s="19"/>
    </row>
    <row r="65" spans="2:14" x14ac:dyDescent="0.35">
      <c r="B65" s="13" t="s">
        <v>111</v>
      </c>
      <c r="E65" s="18"/>
      <c r="F65" s="18"/>
      <c r="G65" s="18"/>
      <c r="H65" s="18"/>
      <c r="I65" s="18"/>
      <c r="J65" s="18"/>
      <c r="K65" s="18"/>
      <c r="L65" s="18"/>
      <c r="M65" s="18"/>
      <c r="N65" s="19"/>
    </row>
    <row r="66" spans="2:14" ht="15" thickBot="1" x14ac:dyDescent="0.4">
      <c r="B66" s="14" t="s">
        <v>112</v>
      </c>
      <c r="C66" s="15"/>
      <c r="D66" s="15"/>
      <c r="E66" s="20"/>
      <c r="F66" s="20"/>
      <c r="G66" s="20"/>
      <c r="H66" s="20"/>
      <c r="I66" s="20"/>
      <c r="J66" s="20"/>
      <c r="K66" s="20"/>
      <c r="L66" s="20"/>
      <c r="M66" s="20"/>
      <c r="N66" s="21"/>
    </row>
    <row r="67" spans="2:14" x14ac:dyDescent="0.35">
      <c r="F67" s="3"/>
      <c r="G67" s="3"/>
      <c r="H67" s="3"/>
      <c r="I67" s="3"/>
      <c r="J67" s="3"/>
      <c r="K67" s="3"/>
      <c r="L67" s="3"/>
      <c r="M67" s="3"/>
      <c r="N67" s="8"/>
    </row>
    <row r="68" spans="2:14" hidden="1" outlineLevel="1" x14ac:dyDescent="0.35">
      <c r="F68" s="3"/>
      <c r="G68" s="3"/>
      <c r="H68" s="3"/>
      <c r="I68" s="3"/>
      <c r="J68" s="3"/>
      <c r="K68" s="3"/>
      <c r="L68" s="3"/>
      <c r="M68" s="3"/>
      <c r="N68" s="8"/>
    </row>
    <row r="69" spans="2:14" hidden="1" outlineLevel="1" x14ac:dyDescent="0.35">
      <c r="E69" s="3" t="s">
        <v>164</v>
      </c>
      <c r="F69" s="3"/>
      <c r="G69" s="3"/>
      <c r="H69" s="3"/>
      <c r="I69" s="3"/>
      <c r="J69" s="3"/>
      <c r="K69" s="3"/>
      <c r="L69" s="3"/>
      <c r="M69" s="3"/>
      <c r="N69" s="8"/>
    </row>
    <row r="70" spans="2:14" hidden="1" outlineLevel="1" x14ac:dyDescent="0.35">
      <c r="E70" s="3" t="s">
        <v>165</v>
      </c>
      <c r="F70" s="3"/>
      <c r="G70" s="3"/>
      <c r="H70" s="3"/>
      <c r="I70" s="3"/>
      <c r="J70" s="3"/>
      <c r="K70" s="3"/>
      <c r="L70" s="3"/>
      <c r="M70" s="3"/>
      <c r="N70" s="8"/>
    </row>
    <row r="71" spans="2:14" hidden="1" outlineLevel="1" x14ac:dyDescent="0.35">
      <c r="E71" s="3" t="s">
        <v>166</v>
      </c>
      <c r="F71" s="3"/>
      <c r="G71" s="3"/>
      <c r="H71" s="3"/>
      <c r="I71" s="3"/>
      <c r="J71" s="3"/>
      <c r="K71" s="3"/>
      <c r="L71" s="3"/>
      <c r="M71" s="3"/>
      <c r="N71" s="8"/>
    </row>
    <row r="72" spans="2:14" hidden="1" outlineLevel="1" x14ac:dyDescent="0.35">
      <c r="E72" s="3" t="s">
        <v>167</v>
      </c>
      <c r="F72" s="3"/>
      <c r="G72" s="3"/>
      <c r="H72" s="3"/>
      <c r="I72" s="3"/>
      <c r="J72" s="3"/>
      <c r="K72" s="3"/>
      <c r="L72" s="3"/>
      <c r="M72" s="3"/>
      <c r="N72" s="8"/>
    </row>
    <row r="73" spans="2:14" hidden="1" outlineLevel="1" x14ac:dyDescent="0.35">
      <c r="E73" s="3" t="s">
        <v>163</v>
      </c>
      <c r="F73" s="3"/>
      <c r="G73" s="3"/>
      <c r="H73" s="3"/>
      <c r="I73" s="3"/>
      <c r="J73" s="3"/>
      <c r="K73" s="3"/>
      <c r="L73" s="3"/>
      <c r="M73" s="3"/>
      <c r="N73" s="8"/>
    </row>
    <row r="74" spans="2:14" hidden="1" outlineLevel="1" x14ac:dyDescent="0.35">
      <c r="E74" s="3" t="s">
        <v>168</v>
      </c>
      <c r="F74" s="3"/>
      <c r="G74" s="3"/>
      <c r="H74" s="3"/>
      <c r="I74" s="3"/>
      <c r="J74" s="3"/>
      <c r="K74" s="3"/>
      <c r="L74" s="3"/>
      <c r="M74" s="3"/>
      <c r="N74" s="8"/>
    </row>
    <row r="75" spans="2:14" hidden="1" outlineLevel="1" x14ac:dyDescent="0.35">
      <c r="E75" s="3" t="s">
        <v>169</v>
      </c>
      <c r="F75" s="3"/>
      <c r="G75" s="3"/>
      <c r="H75" s="3"/>
      <c r="I75" s="3"/>
      <c r="J75" s="3"/>
      <c r="K75" s="3"/>
      <c r="L75" s="3"/>
      <c r="M75" s="3"/>
      <c r="N75" s="8"/>
    </row>
    <row r="76" spans="2:14" hidden="1" outlineLevel="1" x14ac:dyDescent="0.35">
      <c r="E76" s="3" t="s">
        <v>170</v>
      </c>
      <c r="F76" s="3"/>
      <c r="G76" s="3"/>
      <c r="H76" s="3"/>
      <c r="I76" s="3"/>
      <c r="J76" s="3"/>
      <c r="K76" s="3"/>
      <c r="L76" s="3"/>
      <c r="M76" s="3"/>
      <c r="N76" s="8"/>
    </row>
    <row r="77" spans="2:14" hidden="1" outlineLevel="1" x14ac:dyDescent="0.35">
      <c r="E77" s="3" t="s">
        <v>171</v>
      </c>
      <c r="F77" s="3"/>
      <c r="G77" s="3"/>
      <c r="H77" s="3"/>
      <c r="I77" s="3"/>
      <c r="J77" s="3"/>
      <c r="K77" s="3"/>
      <c r="L77" s="3"/>
      <c r="M77" s="3"/>
      <c r="N77" s="8"/>
    </row>
    <row r="78" spans="2:14" hidden="1" outlineLevel="1" x14ac:dyDescent="0.35">
      <c r="E78" s="3" t="s">
        <v>91</v>
      </c>
      <c r="F78" s="3"/>
      <c r="G78" s="3"/>
      <c r="H78" s="3"/>
      <c r="I78" s="3"/>
      <c r="J78" s="3"/>
      <c r="K78" s="3"/>
      <c r="L78" s="3"/>
      <c r="M78" s="3"/>
      <c r="N78" s="8"/>
    </row>
    <row r="79" spans="2:14" hidden="1" outlineLevel="1" x14ac:dyDescent="0.35">
      <c r="E79" s="3" t="s">
        <v>172</v>
      </c>
      <c r="F79" s="3"/>
      <c r="G79" s="3"/>
      <c r="H79" s="3"/>
      <c r="I79" s="3"/>
      <c r="J79" s="3"/>
      <c r="K79" s="3"/>
      <c r="L79" s="3"/>
      <c r="M79" s="3"/>
      <c r="N79" s="8"/>
    </row>
    <row r="80" spans="2:14" hidden="1" outlineLevel="1" x14ac:dyDescent="0.35">
      <c r="E80" s="3" t="s">
        <v>173</v>
      </c>
      <c r="F80" s="3"/>
      <c r="G80" s="3"/>
      <c r="H80" s="3"/>
      <c r="I80" s="3"/>
      <c r="J80" s="3"/>
      <c r="K80" s="3"/>
      <c r="L80" s="3"/>
      <c r="M80" s="3"/>
      <c r="N80" s="8"/>
    </row>
    <row r="81" spans="5:14" hidden="1" outlineLevel="1" x14ac:dyDescent="0.35">
      <c r="E81" s="3" t="s">
        <v>174</v>
      </c>
      <c r="F81" s="3"/>
      <c r="G81" s="3"/>
      <c r="H81" s="3"/>
      <c r="I81" s="3"/>
      <c r="J81" s="3"/>
      <c r="K81" s="3"/>
      <c r="L81" s="3"/>
      <c r="M81" s="3"/>
      <c r="N81" s="8"/>
    </row>
    <row r="82" spans="5:14" hidden="1" outlineLevel="1" x14ac:dyDescent="0.35">
      <c r="E82" s="3" t="s">
        <v>175</v>
      </c>
      <c r="F82" s="3"/>
      <c r="G82" s="3"/>
      <c r="H82" s="3"/>
      <c r="I82" s="3"/>
      <c r="J82" s="3"/>
      <c r="K82" s="3"/>
      <c r="L82" s="3"/>
      <c r="M82" s="3"/>
      <c r="N82" s="8"/>
    </row>
    <row r="83" spans="5:14" collapsed="1" x14ac:dyDescent="0.35">
      <c r="E83" s="1"/>
      <c r="F83" s="3"/>
      <c r="G83" s="3"/>
      <c r="H83" s="3"/>
      <c r="I83" s="3"/>
      <c r="J83" s="3"/>
      <c r="K83" s="3"/>
      <c r="L83" s="3"/>
      <c r="M83" s="3"/>
      <c r="N83" s="8"/>
    </row>
    <row r="84" spans="5:14" x14ac:dyDescent="0.35">
      <c r="E84" s="1"/>
      <c r="F84" s="3"/>
      <c r="G84" s="3"/>
      <c r="H84" s="3"/>
      <c r="I84" s="3"/>
      <c r="J84" s="3"/>
      <c r="K84" s="3"/>
      <c r="L84" s="3"/>
      <c r="M84" s="3"/>
      <c r="N84" s="8"/>
    </row>
    <row r="85" spans="5:14" x14ac:dyDescent="0.35">
      <c r="F85" s="3"/>
      <c r="G85" s="3"/>
      <c r="H85" s="3"/>
      <c r="I85" s="3"/>
      <c r="J85" s="3"/>
      <c r="K85" s="3"/>
      <c r="L85" s="3"/>
      <c r="M85" s="3"/>
      <c r="N85" s="8"/>
    </row>
    <row r="86" spans="5:14" x14ac:dyDescent="0.35">
      <c r="F86" s="3"/>
      <c r="G86" s="3"/>
      <c r="H86" s="3"/>
      <c r="I86" s="3"/>
      <c r="J86" s="3"/>
      <c r="K86" s="3"/>
      <c r="L86" s="3"/>
      <c r="M86" s="3"/>
      <c r="N86" s="8"/>
    </row>
    <row r="87" spans="5:14" x14ac:dyDescent="0.35">
      <c r="F87" s="3"/>
      <c r="G87" s="3"/>
      <c r="H87" s="3"/>
      <c r="I87" s="3"/>
      <c r="J87" s="3"/>
      <c r="K87" s="3"/>
      <c r="L87" s="3"/>
      <c r="M87" s="3"/>
      <c r="N87" s="8"/>
    </row>
    <row r="88" spans="5:14" x14ac:dyDescent="0.35">
      <c r="F88" s="3"/>
      <c r="G88" s="3"/>
      <c r="H88" s="3"/>
      <c r="I88" s="3"/>
      <c r="J88" s="3"/>
      <c r="K88" s="3"/>
      <c r="L88" s="3"/>
      <c r="M88" s="3"/>
      <c r="N88" s="8"/>
    </row>
    <row r="89" spans="5:14" x14ac:dyDescent="0.35">
      <c r="F89" s="3"/>
      <c r="G89" s="3"/>
      <c r="H89" s="3"/>
      <c r="I89" s="3"/>
      <c r="J89" s="3"/>
      <c r="K89" s="3"/>
      <c r="L89" s="3"/>
      <c r="M89" s="3"/>
      <c r="N89" s="8"/>
    </row>
    <row r="90" spans="5:14" x14ac:dyDescent="0.35">
      <c r="F90" s="3"/>
      <c r="G90" s="3"/>
      <c r="H90" s="3"/>
      <c r="I90" s="3"/>
      <c r="J90" s="3"/>
      <c r="K90" s="3"/>
      <c r="L90" s="3"/>
      <c r="M90" s="3"/>
      <c r="N90" s="8"/>
    </row>
    <row r="91" spans="5:14" x14ac:dyDescent="0.35">
      <c r="F91" s="3"/>
      <c r="G91" s="3"/>
      <c r="H91" s="3"/>
      <c r="I91" s="3"/>
      <c r="J91" s="3"/>
      <c r="K91" s="3"/>
      <c r="L91" s="3"/>
      <c r="M91" s="3"/>
      <c r="N91" s="8"/>
    </row>
    <row r="92" spans="5:14" x14ac:dyDescent="0.35">
      <c r="F92" s="3"/>
      <c r="G92" s="3"/>
      <c r="H92" s="3"/>
      <c r="I92" s="3"/>
      <c r="J92" s="3"/>
      <c r="K92" s="3"/>
      <c r="L92" s="3"/>
      <c r="M92" s="3"/>
      <c r="N92" s="8"/>
    </row>
    <row r="93" spans="5:14" x14ac:dyDescent="0.35">
      <c r="F93" s="3"/>
      <c r="G93" s="3"/>
      <c r="H93" s="3"/>
      <c r="I93" s="3"/>
      <c r="J93" s="3"/>
      <c r="K93" s="3"/>
      <c r="L93" s="3"/>
      <c r="M93" s="3"/>
      <c r="N93" s="8"/>
    </row>
    <row r="94" spans="5:14" x14ac:dyDescent="0.35">
      <c r="F94" s="3"/>
      <c r="G94" s="3"/>
      <c r="H94" s="3"/>
      <c r="I94" s="3"/>
      <c r="J94" s="3"/>
      <c r="K94" s="3"/>
      <c r="L94" s="3"/>
      <c r="M94" s="3"/>
      <c r="N94" s="8"/>
    </row>
    <row r="95" spans="5:14" x14ac:dyDescent="0.35">
      <c r="F95" s="3"/>
      <c r="G95" s="3"/>
      <c r="H95" s="3"/>
      <c r="I95" s="3"/>
      <c r="J95" s="3"/>
      <c r="K95" s="3"/>
      <c r="L95" s="3"/>
      <c r="M95" s="3"/>
      <c r="N95" s="8"/>
    </row>
    <row r="96" spans="5:14" x14ac:dyDescent="0.35">
      <c r="F96" s="3"/>
      <c r="G96" s="3"/>
      <c r="H96" s="3"/>
      <c r="I96" s="3"/>
      <c r="J96" s="3"/>
      <c r="K96" s="3"/>
      <c r="L96" s="3"/>
      <c r="M96" s="3"/>
      <c r="N96" s="8"/>
    </row>
    <row r="97" spans="6:14" x14ac:dyDescent="0.35">
      <c r="F97" s="3"/>
      <c r="G97" s="3"/>
      <c r="H97" s="3"/>
      <c r="I97" s="3"/>
      <c r="J97" s="3"/>
      <c r="K97" s="3"/>
      <c r="L97" s="3"/>
      <c r="M97" s="3"/>
      <c r="N97" s="8"/>
    </row>
    <row r="98" spans="6:14" x14ac:dyDescent="0.35">
      <c r="F98" s="3"/>
      <c r="G98" s="3"/>
      <c r="H98" s="3"/>
      <c r="I98" s="3"/>
      <c r="J98" s="3"/>
      <c r="K98" s="3"/>
      <c r="L98" s="3"/>
      <c r="M98" s="3"/>
      <c r="N98" s="8"/>
    </row>
    <row r="99" spans="6:14" x14ac:dyDescent="0.35">
      <c r="F99" s="3"/>
      <c r="G99" s="3"/>
      <c r="H99" s="3"/>
      <c r="I99" s="3"/>
      <c r="J99" s="3"/>
      <c r="K99" s="3"/>
      <c r="L99" s="3"/>
      <c r="M99" s="3"/>
      <c r="N99" s="8"/>
    </row>
    <row r="100" spans="6:14" x14ac:dyDescent="0.35">
      <c r="F100" s="3"/>
      <c r="G100" s="3"/>
      <c r="H100" s="3"/>
      <c r="I100" s="3"/>
      <c r="J100" s="3"/>
      <c r="K100" s="3"/>
      <c r="L100" s="3"/>
      <c r="M100" s="3"/>
      <c r="N100" s="8"/>
    </row>
  </sheetData>
  <sortState xmlns:xlrd2="http://schemas.microsoft.com/office/spreadsheetml/2017/richdata2" ref="E68:E82">
    <sortCondition ref="E68"/>
  </sortState>
  <mergeCells count="10">
    <mergeCell ref="B12:C12"/>
    <mergeCell ref="B3:C3"/>
    <mergeCell ref="B4:C4"/>
    <mergeCell ref="B5:C5"/>
    <mergeCell ref="B6:C6"/>
    <mergeCell ref="B7:C7"/>
    <mergeCell ref="B8:C8"/>
    <mergeCell ref="B9:C9"/>
    <mergeCell ref="B10:C10"/>
    <mergeCell ref="B11:C11"/>
  </mergeCells>
  <dataValidations count="2">
    <dataValidation type="list" allowBlank="1" showInputMessage="1" showErrorMessage="1" sqref="D26" xr:uid="{00000000-0002-0000-0200-000000000000}">
      <formula1>$C$27:$C$29</formula1>
    </dataValidation>
    <dataValidation type="list" allowBlank="1" showInputMessage="1" showErrorMessage="1" sqref="E59:N66 F34:N34" xr:uid="{00000000-0002-0000-0200-000001000000}">
      <formula1>$E$68:$E$81</formula1>
    </dataValidation>
  </dataValidations>
  <pageMargins left="0.70866141732283472" right="0.70866141732283472" top="0.74803149606299213" bottom="0.74803149606299213" header="0.31496062992125984" footer="0.31496062992125984"/>
  <pageSetup paperSize="9" scale="67" orientation="landscape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0200-000002000000}">
          <x14:formula1>
            <xm:f>'Equipment Requirements &amp; Cost'!#REF!</xm:f>
          </x14:formula1>
          <xm:sqref>D59:D66 D21:D25 D50:D51 D27:D35 D41:D47 D16:D19</xm:sqref>
        </x14:dataValidation>
      </x14:dataValidations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6CD493-ED23-4946-9E04-66B08F4CD6D7}">
  <sheetPr>
    <tabColor rgb="FFFFFF00"/>
  </sheetPr>
  <dimension ref="B1:J65"/>
  <sheetViews>
    <sheetView zoomScale="70" zoomScaleNormal="70" workbookViewId="0">
      <selection activeCell="C56" sqref="C56"/>
    </sheetView>
  </sheetViews>
  <sheetFormatPr defaultColWidth="9.08984375" defaultRowHeight="14.5" x14ac:dyDescent="0.35"/>
  <cols>
    <col min="1" max="1" width="5.81640625" style="266" customWidth="1"/>
    <col min="2" max="2" width="54.1796875" style="267" customWidth="1"/>
    <col min="3" max="3" width="17.54296875" style="265" customWidth="1"/>
    <col min="4" max="4" width="20.90625" style="266" customWidth="1"/>
    <col min="5" max="5" width="32.1796875" style="266" customWidth="1"/>
    <col min="6" max="6" width="14.81640625" style="266" bestFit="1" customWidth="1"/>
    <col min="7" max="7" width="18.08984375" style="266" customWidth="1"/>
    <col min="8" max="8" width="19.54296875" style="300" customWidth="1"/>
    <col min="9" max="9" width="22.81640625" style="266" customWidth="1"/>
    <col min="10" max="10" width="22.36328125" style="266" customWidth="1"/>
    <col min="11" max="16384" width="9.08984375" style="266"/>
  </cols>
  <sheetData>
    <row r="1" spans="2:8" ht="15" thickBot="1" x14ac:dyDescent="0.4"/>
    <row r="2" spans="2:8" ht="79.5" customHeight="1" thickBot="1" x14ac:dyDescent="0.4">
      <c r="B2" s="435" t="s">
        <v>655</v>
      </c>
      <c r="C2" s="436"/>
      <c r="D2" s="437"/>
      <c r="F2" s="371"/>
      <c r="G2" s="558" t="s">
        <v>667</v>
      </c>
      <c r="H2" s="559"/>
    </row>
    <row r="3" spans="2:8" ht="15.5" x14ac:dyDescent="0.35">
      <c r="B3" s="584" t="s">
        <v>94</v>
      </c>
      <c r="C3" s="560"/>
      <c r="D3" s="561"/>
    </row>
    <row r="4" spans="2:8" ht="15.5" x14ac:dyDescent="0.35">
      <c r="B4" s="585" t="s">
        <v>96</v>
      </c>
      <c r="C4" s="562"/>
      <c r="D4" s="563"/>
    </row>
    <row r="5" spans="2:8" ht="15.5" x14ac:dyDescent="0.35">
      <c r="B5" s="585" t="s">
        <v>97</v>
      </c>
      <c r="C5" s="564"/>
      <c r="D5" s="565"/>
    </row>
    <row r="6" spans="2:8" ht="15.5" x14ac:dyDescent="0.35">
      <c r="B6" s="585" t="s">
        <v>466</v>
      </c>
      <c r="C6" s="564"/>
      <c r="D6" s="565"/>
    </row>
    <row r="7" spans="2:8" ht="15.5" x14ac:dyDescent="0.35">
      <c r="B7" s="585" t="s">
        <v>467</v>
      </c>
      <c r="C7" s="566"/>
      <c r="D7" s="565"/>
    </row>
    <row r="8" spans="2:8" ht="15.5" x14ac:dyDescent="0.35">
      <c r="B8" s="585" t="s">
        <v>709</v>
      </c>
      <c r="C8" s="564"/>
      <c r="D8" s="565"/>
    </row>
    <row r="9" spans="2:8" ht="15.5" x14ac:dyDescent="0.35">
      <c r="B9" s="585" t="s">
        <v>305</v>
      </c>
      <c r="C9" s="567"/>
      <c r="D9" s="568"/>
    </row>
    <row r="10" spans="2:8" ht="15.5" x14ac:dyDescent="0.35">
      <c r="B10" s="585" t="s">
        <v>468</v>
      </c>
      <c r="C10" s="564"/>
      <c r="D10" s="565"/>
    </row>
    <row r="11" spans="2:8" ht="15.5" x14ac:dyDescent="0.35">
      <c r="B11" s="585" t="s">
        <v>710</v>
      </c>
      <c r="C11" s="564"/>
      <c r="D11" s="565"/>
    </row>
    <row r="12" spans="2:8" ht="15.5" x14ac:dyDescent="0.35">
      <c r="B12" s="585" t="s">
        <v>103</v>
      </c>
      <c r="C12" s="564"/>
      <c r="D12" s="565"/>
    </row>
    <row r="13" spans="2:8" ht="15.5" x14ac:dyDescent="0.35">
      <c r="B13" s="585" t="s">
        <v>104</v>
      </c>
      <c r="C13" s="564"/>
      <c r="D13" s="565"/>
    </row>
    <row r="14" spans="2:8" ht="15.5" x14ac:dyDescent="0.35">
      <c r="B14" s="586"/>
      <c r="C14" s="569"/>
      <c r="D14" s="570"/>
    </row>
    <row r="15" spans="2:8" ht="15.5" x14ac:dyDescent="0.35">
      <c r="B15" s="585" t="s">
        <v>470</v>
      </c>
      <c r="C15" s="566"/>
      <c r="D15" s="571"/>
    </row>
    <row r="16" spans="2:8" ht="15.5" x14ac:dyDescent="0.35">
      <c r="B16" s="585" t="s">
        <v>469</v>
      </c>
      <c r="C16" s="566"/>
      <c r="D16" s="571"/>
    </row>
    <row r="17" spans="2:10" ht="15.5" x14ac:dyDescent="0.35">
      <c r="B17" s="585" t="s">
        <v>472</v>
      </c>
      <c r="C17" s="566"/>
      <c r="D17" s="565"/>
    </row>
    <row r="18" spans="2:10" ht="15.5" x14ac:dyDescent="0.35">
      <c r="B18" s="585"/>
      <c r="C18" s="572"/>
      <c r="D18" s="573"/>
    </row>
    <row r="19" spans="2:10" ht="15.5" x14ac:dyDescent="0.35">
      <c r="B19" s="585" t="s">
        <v>473</v>
      </c>
      <c r="C19" s="564"/>
      <c r="D19" s="565"/>
    </row>
    <row r="20" spans="2:10" ht="15.5" x14ac:dyDescent="0.35">
      <c r="B20" s="585" t="s">
        <v>474</v>
      </c>
      <c r="C20" s="564"/>
      <c r="D20" s="565"/>
    </row>
    <row r="21" spans="2:10" ht="15.5" x14ac:dyDescent="0.35">
      <c r="B21" s="585"/>
      <c r="C21" s="572"/>
      <c r="D21" s="573"/>
    </row>
    <row r="22" spans="2:10" ht="15.5" x14ac:dyDescent="0.35">
      <c r="B22" s="585" t="s">
        <v>476</v>
      </c>
      <c r="C22" s="564"/>
      <c r="D22" s="565"/>
    </row>
    <row r="23" spans="2:10" ht="15.5" x14ac:dyDescent="0.35">
      <c r="B23" s="585" t="s">
        <v>475</v>
      </c>
      <c r="C23" s="564"/>
      <c r="D23" s="565"/>
    </row>
    <row r="24" spans="2:10" ht="16" thickBot="1" x14ac:dyDescent="0.4">
      <c r="B24" s="587" t="s">
        <v>471</v>
      </c>
      <c r="C24" s="574"/>
      <c r="D24" s="575"/>
    </row>
    <row r="25" spans="2:10" ht="15" thickBot="1" x14ac:dyDescent="0.4">
      <c r="B25" s="266"/>
      <c r="C25" s="266"/>
    </row>
    <row r="26" spans="2:10" ht="21.5" thickBot="1" x14ac:dyDescent="0.4">
      <c r="B26" s="447" t="s">
        <v>592</v>
      </c>
      <c r="C26" s="448"/>
      <c r="E26" s="438" t="s">
        <v>593</v>
      </c>
      <c r="F26" s="439"/>
      <c r="G26" s="439"/>
      <c r="H26" s="439"/>
      <c r="I26" s="439"/>
      <c r="J26" s="440"/>
    </row>
    <row r="27" spans="2:10" ht="15" thickBot="1" x14ac:dyDescent="0.4">
      <c r="B27" s="301"/>
      <c r="C27" s="266"/>
    </row>
    <row r="28" spans="2:10" ht="14.25" customHeight="1" x14ac:dyDescent="0.35">
      <c r="B28" s="426" t="s">
        <v>595</v>
      </c>
      <c r="C28" s="429" t="s">
        <v>301</v>
      </c>
      <c r="E28" s="432" t="s">
        <v>594</v>
      </c>
      <c r="F28" s="426" t="s">
        <v>587</v>
      </c>
      <c r="G28" s="418" t="s">
        <v>590</v>
      </c>
      <c r="H28" s="418" t="s">
        <v>591</v>
      </c>
      <c r="I28" s="444" t="s">
        <v>607</v>
      </c>
      <c r="J28" s="418" t="s">
        <v>589</v>
      </c>
    </row>
    <row r="29" spans="2:10" ht="14.25" customHeight="1" x14ac:dyDescent="0.35">
      <c r="B29" s="427"/>
      <c r="C29" s="430"/>
      <c r="E29" s="433"/>
      <c r="F29" s="427"/>
      <c r="G29" s="419"/>
      <c r="H29" s="419"/>
      <c r="I29" s="445" t="s">
        <v>298</v>
      </c>
      <c r="J29" s="419" t="s">
        <v>306</v>
      </c>
    </row>
    <row r="30" spans="2:10" ht="14.65" customHeight="1" thickBot="1" x14ac:dyDescent="0.4">
      <c r="B30" s="428"/>
      <c r="C30" s="431"/>
      <c r="E30" s="434"/>
      <c r="F30" s="428"/>
      <c r="G30" s="420"/>
      <c r="H30" s="420"/>
      <c r="I30" s="446"/>
      <c r="J30" s="420"/>
    </row>
    <row r="31" spans="2:10" ht="16" thickBot="1" x14ac:dyDescent="0.4">
      <c r="B31" s="576" t="s">
        <v>344</v>
      </c>
      <c r="C31" s="317">
        <f>'Equipment Requirements &amp; Cost'!E8</f>
        <v>0</v>
      </c>
      <c r="E31" s="302" t="s">
        <v>399</v>
      </c>
      <c r="F31" s="303"/>
      <c r="G31" s="325">
        <f>IFERROR(VLOOKUP(F31,'Container Rate Card'!A:D,3,FALSE),0)</f>
        <v>0</v>
      </c>
      <c r="H31" s="304">
        <v>0</v>
      </c>
      <c r="I31" s="326">
        <v>2</v>
      </c>
      <c r="J31" s="327">
        <f>(G31*H31)*I31</f>
        <v>0</v>
      </c>
    </row>
    <row r="32" spans="2:10" ht="16" thickBot="1" x14ac:dyDescent="0.4">
      <c r="B32" s="577" t="s">
        <v>348</v>
      </c>
      <c r="C32" s="318">
        <f>'Equipment Requirements &amp; Cost'!E12</f>
        <v>0</v>
      </c>
      <c r="E32" s="480" t="s">
        <v>400</v>
      </c>
      <c r="F32" s="481"/>
      <c r="G32" s="482">
        <f>IFERROR(VLOOKUP(F32,'Container Rate Card'!A:D,4,FALSE),0)</f>
        <v>0</v>
      </c>
      <c r="H32" s="483">
        <f>'Equipment Requirements &amp; Cost'!C82</f>
        <v>0</v>
      </c>
      <c r="I32" s="484">
        <v>2</v>
      </c>
      <c r="J32" s="327">
        <f>G32*I32</f>
        <v>0</v>
      </c>
    </row>
    <row r="33" spans="2:10" ht="24" thickBot="1" x14ac:dyDescent="0.4">
      <c r="B33" s="577" t="s">
        <v>314</v>
      </c>
      <c r="C33" s="318">
        <f>'Equipment Requirements &amp; Cost'!E24</f>
        <v>0</v>
      </c>
      <c r="E33" s="421" t="s">
        <v>588</v>
      </c>
      <c r="F33" s="422"/>
      <c r="G33" s="422"/>
      <c r="H33" s="422"/>
      <c r="I33" s="423"/>
      <c r="J33" s="324">
        <f>SUM(J31:J32)</f>
        <v>0</v>
      </c>
    </row>
    <row r="34" spans="2:10" ht="16" thickBot="1" x14ac:dyDescent="0.4">
      <c r="B34" s="577" t="s">
        <v>317</v>
      </c>
      <c r="C34" s="318">
        <f>'Equipment Requirements &amp; Cost'!E27</f>
        <v>0</v>
      </c>
    </row>
    <row r="35" spans="2:10" ht="54.4" customHeight="1" thickBot="1" x14ac:dyDescent="0.4">
      <c r="B35" s="577" t="s">
        <v>397</v>
      </c>
      <c r="C35" s="318">
        <f>'Equipment Requirements &amp; Cost'!E35</f>
        <v>0</v>
      </c>
      <c r="E35" s="441" t="s">
        <v>705</v>
      </c>
      <c r="F35" s="442"/>
      <c r="G35" s="442"/>
      <c r="H35" s="442"/>
      <c r="I35" s="443"/>
    </row>
    <row r="36" spans="2:10" ht="33" customHeight="1" thickBot="1" x14ac:dyDescent="0.5">
      <c r="B36" s="578" t="s">
        <v>319</v>
      </c>
      <c r="C36" s="318">
        <f>'Equipment Requirements &amp; Cost'!E37</f>
        <v>0</v>
      </c>
      <c r="E36" s="305"/>
      <c r="F36" s="306" t="s">
        <v>298</v>
      </c>
      <c r="G36" s="306" t="s">
        <v>306</v>
      </c>
      <c r="H36" s="306" t="s">
        <v>664</v>
      </c>
      <c r="I36" s="335"/>
    </row>
    <row r="37" spans="2:10" ht="16" thickBot="1" x14ac:dyDescent="0.4">
      <c r="B37" s="577" t="s">
        <v>321</v>
      </c>
      <c r="C37" s="318">
        <f>'Equipment Requirements &amp; Cost'!E42</f>
        <v>0</v>
      </c>
      <c r="E37" s="307" t="s">
        <v>307</v>
      </c>
      <c r="F37" s="308"/>
      <c r="G37" s="317">
        <v>66.27</v>
      </c>
      <c r="H37" s="326">
        <v>2</v>
      </c>
      <c r="I37" s="328">
        <f>G37*F37*H37</f>
        <v>0</v>
      </c>
    </row>
    <row r="38" spans="2:10" ht="16" thickBot="1" x14ac:dyDescent="0.4">
      <c r="B38" s="577" t="s">
        <v>349</v>
      </c>
      <c r="C38" s="318">
        <f>'Equipment Requirements &amp; Cost'!E50</f>
        <v>0</v>
      </c>
      <c r="E38" s="309" t="s">
        <v>308</v>
      </c>
      <c r="F38" s="310"/>
      <c r="G38" s="318">
        <v>140.19999999999999</v>
      </c>
      <c r="H38" s="326">
        <v>2</v>
      </c>
      <c r="I38" s="329">
        <f>G38*F38*H38</f>
        <v>0</v>
      </c>
    </row>
    <row r="39" spans="2:10" ht="16" thickBot="1" x14ac:dyDescent="0.4">
      <c r="B39" s="579" t="s">
        <v>350</v>
      </c>
      <c r="C39" s="319">
        <f>'Equipment Requirements &amp; Cost'!E56</f>
        <v>0</v>
      </c>
      <c r="E39" s="311" t="s">
        <v>309</v>
      </c>
      <c r="F39" s="304"/>
      <c r="G39" s="330">
        <v>214.12</v>
      </c>
      <c r="H39" s="326">
        <v>2</v>
      </c>
      <c r="I39" s="329">
        <f>G39*F39*H39</f>
        <v>0</v>
      </c>
    </row>
    <row r="40" spans="2:10" ht="16" thickBot="1" x14ac:dyDescent="0.4">
      <c r="B40" s="580" t="s">
        <v>367</v>
      </c>
      <c r="C40" s="320">
        <f>'Equipment Requirements &amp; Cost'!D74</f>
        <v>0</v>
      </c>
      <c r="E40" s="312"/>
      <c r="F40" s="306" t="s">
        <v>298</v>
      </c>
      <c r="G40" s="331" t="s">
        <v>306</v>
      </c>
      <c r="H40" s="331"/>
      <c r="I40" s="332"/>
    </row>
    <row r="41" spans="2:10" ht="16" thickBot="1" x14ac:dyDescent="0.4">
      <c r="B41" s="581" t="s">
        <v>368</v>
      </c>
      <c r="C41" s="321">
        <f>'Equipment Requirements &amp; Cost'!D75</f>
        <v>0</v>
      </c>
      <c r="E41" s="302" t="s">
        <v>310</v>
      </c>
      <c r="F41" s="313"/>
      <c r="G41" s="333">
        <v>216.67</v>
      </c>
      <c r="H41" s="326">
        <v>2</v>
      </c>
      <c r="I41" s="329">
        <f>G41*F41*H41</f>
        <v>0</v>
      </c>
    </row>
    <row r="42" spans="2:10" ht="16" thickBot="1" x14ac:dyDescent="0.4">
      <c r="B42" s="582" t="s">
        <v>597</v>
      </c>
      <c r="C42" s="322">
        <f>SUM(C31:C41)</f>
        <v>0</v>
      </c>
      <c r="E42" s="309" t="s">
        <v>311</v>
      </c>
      <c r="F42" s="310"/>
      <c r="G42" s="318">
        <v>375.98</v>
      </c>
      <c r="H42" s="326">
        <v>2</v>
      </c>
      <c r="I42" s="329">
        <f>G42*F42*H42</f>
        <v>0</v>
      </c>
    </row>
    <row r="43" spans="2:10" ht="16" thickBot="1" x14ac:dyDescent="0.4">
      <c r="B43" s="583"/>
      <c r="C43"/>
      <c r="E43" s="309" t="s">
        <v>312</v>
      </c>
      <c r="F43" s="310"/>
      <c r="G43" s="318">
        <v>503.43</v>
      </c>
      <c r="H43" s="326">
        <v>2</v>
      </c>
      <c r="I43" s="329">
        <f>G43*F43*H43</f>
        <v>0</v>
      </c>
    </row>
    <row r="44" spans="2:10" ht="16" thickBot="1" x14ac:dyDescent="0.4">
      <c r="B44" s="582" t="s">
        <v>599</v>
      </c>
      <c r="C44" s="323">
        <f>'Equipment Requirements &amp; Cost'!E64</f>
        <v>0</v>
      </c>
      <c r="E44" s="311" t="s">
        <v>706</v>
      </c>
      <c r="F44" s="304"/>
      <c r="G44" s="330">
        <v>57.35</v>
      </c>
      <c r="H44" s="326">
        <v>2</v>
      </c>
      <c r="I44" s="329">
        <f>G44*F44*H44</f>
        <v>0</v>
      </c>
    </row>
    <row r="45" spans="2:10" ht="19" thickBot="1" x14ac:dyDescent="0.5">
      <c r="B45" s="582" t="s">
        <v>398</v>
      </c>
      <c r="C45" s="322">
        <f>'Equipment Requirements &amp; Cost'!F84</f>
        <v>0</v>
      </c>
      <c r="E45" s="314" t="s">
        <v>596</v>
      </c>
      <c r="F45" s="315"/>
      <c r="G45" s="334"/>
      <c r="H45" s="334"/>
      <c r="I45" s="322">
        <f>+SUM(I37:I44)</f>
        <v>0</v>
      </c>
    </row>
    <row r="46" spans="2:10" ht="15" thickBot="1" x14ac:dyDescent="0.4">
      <c r="C46" s="1"/>
      <c r="G46"/>
      <c r="I46" s="67"/>
    </row>
    <row r="47" spans="2:10" ht="24" thickBot="1" x14ac:dyDescent="0.4">
      <c r="B47" s="316" t="s">
        <v>708</v>
      </c>
      <c r="C47" s="324">
        <f>SUM(C42,C44,C45)</f>
        <v>0</v>
      </c>
      <c r="E47" s="421" t="s">
        <v>707</v>
      </c>
      <c r="F47" s="422"/>
      <c r="G47" s="422"/>
      <c r="H47" s="423"/>
      <c r="I47" s="324">
        <f>(I45+J33)</f>
        <v>0</v>
      </c>
    </row>
    <row r="48" spans="2:10" x14ac:dyDescent="0.35">
      <c r="B48" s="266"/>
      <c r="C48" s="266"/>
    </row>
    <row r="49" spans="2:5" ht="15" thickBot="1" x14ac:dyDescent="0.4">
      <c r="B49" s="266"/>
      <c r="C49" s="266"/>
    </row>
    <row r="50" spans="2:5" ht="49.5" customHeight="1" thickBot="1" x14ac:dyDescent="0.4">
      <c r="B50" s="424" t="s">
        <v>666</v>
      </c>
      <c r="C50" s="425"/>
      <c r="D50" s="425"/>
      <c r="E50" s="324">
        <f>C47+I47</f>
        <v>0</v>
      </c>
    </row>
    <row r="51" spans="2:5" x14ac:dyDescent="0.35">
      <c r="B51" s="266"/>
      <c r="C51" s="266"/>
    </row>
    <row r="52" spans="2:5" x14ac:dyDescent="0.35">
      <c r="B52" s="266"/>
      <c r="C52" s="266"/>
    </row>
    <row r="53" spans="2:5" x14ac:dyDescent="0.35">
      <c r="B53" s="266"/>
      <c r="C53" s="266"/>
    </row>
    <row r="54" spans="2:5" x14ac:dyDescent="0.35">
      <c r="B54" s="266"/>
      <c r="C54" s="266"/>
    </row>
    <row r="55" spans="2:5" x14ac:dyDescent="0.35">
      <c r="B55" s="266"/>
      <c r="C55" s="266"/>
    </row>
    <row r="56" spans="2:5" x14ac:dyDescent="0.35">
      <c r="B56" s="266"/>
      <c r="C56" s="266"/>
    </row>
    <row r="57" spans="2:5" x14ac:dyDescent="0.35">
      <c r="B57" s="266"/>
      <c r="C57" s="266"/>
    </row>
    <row r="58" spans="2:5" x14ac:dyDescent="0.35">
      <c r="B58" s="266"/>
      <c r="C58" s="266"/>
    </row>
    <row r="59" spans="2:5" x14ac:dyDescent="0.35">
      <c r="B59" s="266"/>
      <c r="C59" s="266"/>
    </row>
    <row r="60" spans="2:5" x14ac:dyDescent="0.35">
      <c r="B60" s="266"/>
      <c r="C60" s="266"/>
    </row>
    <row r="61" spans="2:5" x14ac:dyDescent="0.35">
      <c r="B61" s="266"/>
      <c r="C61" s="266"/>
    </row>
    <row r="62" spans="2:5" x14ac:dyDescent="0.35">
      <c r="B62" s="266"/>
      <c r="C62" s="266"/>
    </row>
    <row r="63" spans="2:5" x14ac:dyDescent="0.35">
      <c r="B63" s="266"/>
      <c r="C63" s="266"/>
    </row>
    <row r="64" spans="2:5" x14ac:dyDescent="0.35">
      <c r="B64" s="266"/>
      <c r="C64" s="266"/>
    </row>
    <row r="65" spans="2:3" x14ac:dyDescent="0.35">
      <c r="B65" s="266"/>
      <c r="C65" s="266"/>
    </row>
  </sheetData>
  <mergeCells count="35">
    <mergeCell ref="C13:D13"/>
    <mergeCell ref="C16:D16"/>
    <mergeCell ref="C17:D17"/>
    <mergeCell ref="E35:I35"/>
    <mergeCell ref="B26:C26"/>
    <mergeCell ref="C15:D15"/>
    <mergeCell ref="C20:D20"/>
    <mergeCell ref="C22:D22"/>
    <mergeCell ref="C23:D23"/>
    <mergeCell ref="C24:D24"/>
    <mergeCell ref="E26:J26"/>
    <mergeCell ref="J28:J30"/>
    <mergeCell ref="H28:H30"/>
    <mergeCell ref="I28:I30"/>
    <mergeCell ref="C3:D3"/>
    <mergeCell ref="C4:D4"/>
    <mergeCell ref="C5:D5"/>
    <mergeCell ref="C6:D6"/>
    <mergeCell ref="C11:D11"/>
    <mergeCell ref="G28:G30"/>
    <mergeCell ref="E47:H47"/>
    <mergeCell ref="E33:I33"/>
    <mergeCell ref="B50:D50"/>
    <mergeCell ref="G2:H2"/>
    <mergeCell ref="C19:D19"/>
    <mergeCell ref="B28:B30"/>
    <mergeCell ref="C28:C30"/>
    <mergeCell ref="E28:E30"/>
    <mergeCell ref="F28:F30"/>
    <mergeCell ref="C7:D7"/>
    <mergeCell ref="C8:D8"/>
    <mergeCell ref="C10:D10"/>
    <mergeCell ref="C9:D9"/>
    <mergeCell ref="C12:D12"/>
    <mergeCell ref="B2:D2"/>
  </mergeCells>
  <pageMargins left="0.7" right="0.7" top="0.75" bottom="0.75" header="0.3" footer="0.3"/>
  <pageSetup paperSize="9" orientation="portrait" r:id="rId1"/>
  <drawing r:id="rId2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BB524636-5C58-4B9D-AE76-85D074971696}">
          <x14:formula1>
            <xm:f>'Container Rate Card'!$A$4:$A$34</xm:f>
          </x14:formula1>
          <xm:sqref>F31:F32</xm:sqref>
        </x14:dataValidation>
      </x14:dataValidations>
    </ext>
  </extLst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rgb="FF00B050"/>
  </sheetPr>
  <dimension ref="A1:D24"/>
  <sheetViews>
    <sheetView topLeftCell="A10" workbookViewId="0">
      <selection activeCell="D12" sqref="D12"/>
    </sheetView>
  </sheetViews>
  <sheetFormatPr defaultRowHeight="14.5" x14ac:dyDescent="0.35"/>
  <cols>
    <col min="1" max="1" width="2.81640625" style="49" customWidth="1"/>
    <col min="2" max="2" width="48.81640625" style="67" customWidth="1"/>
    <col min="3" max="3" width="12.81640625" customWidth="1"/>
    <col min="4" max="4" width="17.1796875" customWidth="1"/>
  </cols>
  <sheetData>
    <row r="1" spans="2:4" ht="15" thickBot="1" x14ac:dyDescent="0.4">
      <c r="B1" s="67" t="s">
        <v>29</v>
      </c>
    </row>
    <row r="2" spans="2:4" ht="19" thickBot="1" x14ac:dyDescent="0.5">
      <c r="B2" s="182" t="s">
        <v>178</v>
      </c>
      <c r="C2" s="33"/>
      <c r="D2" s="34"/>
    </row>
    <row r="3" spans="2:4" ht="19" thickBot="1" x14ac:dyDescent="0.5">
      <c r="B3" s="451" t="s">
        <v>179</v>
      </c>
      <c r="C3" s="452"/>
      <c r="D3" s="97" t="e">
        <f>'Event Details'!#REF!</f>
        <v>#REF!</v>
      </c>
    </row>
    <row r="4" spans="2:4" ht="15" thickBot="1" x14ac:dyDescent="0.4">
      <c r="B4" s="414" t="s">
        <v>94</v>
      </c>
      <c r="C4" s="415"/>
      <c r="D4" s="183" t="str">
        <f>Equipment!D3</f>
        <v xml:space="preserve">Capitol Dock Launch </v>
      </c>
    </row>
    <row r="5" spans="2:4" x14ac:dyDescent="0.35">
      <c r="B5" s="414" t="s">
        <v>96</v>
      </c>
      <c r="C5" s="415"/>
      <c r="D5" s="184">
        <f>Equipment!D4</f>
        <v>43734</v>
      </c>
    </row>
    <row r="6" spans="2:4" ht="43.5" x14ac:dyDescent="0.35">
      <c r="B6" s="416" t="s">
        <v>97</v>
      </c>
      <c r="C6" s="417"/>
      <c r="D6" s="185" t="str">
        <f>Equipment!D5</f>
        <v>3 Lock Square, Grand Canal Dock, Dublin 4</v>
      </c>
    </row>
    <row r="7" spans="2:4" x14ac:dyDescent="0.35">
      <c r="B7" s="416" t="s">
        <v>98</v>
      </c>
      <c r="C7" s="417"/>
      <c r="D7" s="186" t="str">
        <f>Equipment!D6</f>
        <v xml:space="preserve">JIMMY </v>
      </c>
    </row>
    <row r="8" spans="2:4" x14ac:dyDescent="0.35">
      <c r="B8" s="416" t="s">
        <v>99</v>
      </c>
      <c r="C8" s="417"/>
      <c r="D8" s="186">
        <f>Equipment!D7</f>
        <v>43734</v>
      </c>
    </row>
    <row r="9" spans="2:4" x14ac:dyDescent="0.35">
      <c r="B9" s="416" t="s">
        <v>100</v>
      </c>
      <c r="C9" s="417"/>
      <c r="D9" s="186" t="str">
        <f>Equipment!D8</f>
        <v>9am</v>
      </c>
    </row>
    <row r="10" spans="2:4" x14ac:dyDescent="0.35">
      <c r="B10" s="416" t="s">
        <v>101</v>
      </c>
      <c r="C10" s="417"/>
      <c r="D10" s="186">
        <f>Equipment!D9</f>
        <v>43735</v>
      </c>
    </row>
    <row r="11" spans="2:4" x14ac:dyDescent="0.35">
      <c r="B11" s="416" t="s">
        <v>102</v>
      </c>
      <c r="C11" s="417"/>
      <c r="D11" s="186" t="str">
        <f>Equipment!D10</f>
        <v>12pm</v>
      </c>
    </row>
    <row r="12" spans="2:4" x14ac:dyDescent="0.35">
      <c r="B12" s="416" t="s">
        <v>103</v>
      </c>
      <c r="C12" s="417"/>
      <c r="D12" s="186" t="e">
        <f>Equipment!D11</f>
        <v>#REF!</v>
      </c>
    </row>
    <row r="13" spans="2:4" x14ac:dyDescent="0.35">
      <c r="B13" s="416" t="s">
        <v>104</v>
      </c>
      <c r="C13" s="417"/>
      <c r="D13" s="186" t="e">
        <f>Equipment!D12</f>
        <v>#REF!</v>
      </c>
    </row>
    <row r="14" spans="2:4" x14ac:dyDescent="0.35">
      <c r="B14" s="416" t="s">
        <v>180</v>
      </c>
      <c r="C14" s="417"/>
      <c r="D14" s="186" t="e">
        <f>'Event Details'!#REF!</f>
        <v>#REF!</v>
      </c>
    </row>
    <row r="15" spans="2:4" x14ac:dyDescent="0.35">
      <c r="B15" s="416" t="s">
        <v>181</v>
      </c>
      <c r="C15" s="417"/>
      <c r="D15" s="186" t="e">
        <f>'Event Details'!#REF!</f>
        <v>#REF!</v>
      </c>
    </row>
    <row r="16" spans="2:4" ht="15" thickBot="1" x14ac:dyDescent="0.4">
      <c r="B16" s="449" t="s">
        <v>182</v>
      </c>
      <c r="C16" s="450"/>
      <c r="D16" s="187"/>
    </row>
    <row r="17" spans="2:4" ht="15" thickBot="1" x14ac:dyDescent="0.4"/>
    <row r="18" spans="2:4" x14ac:dyDescent="0.35">
      <c r="B18" s="74"/>
      <c r="C18" s="68" t="s">
        <v>183</v>
      </c>
      <c r="D18" s="69" t="s">
        <v>184</v>
      </c>
    </row>
    <row r="19" spans="2:4" x14ac:dyDescent="0.35">
      <c r="B19" s="75" t="s">
        <v>185</v>
      </c>
      <c r="C19" s="45" t="s">
        <v>203</v>
      </c>
      <c r="D19" s="70">
        <f>'Event Details'!G25</f>
        <v>25</v>
      </c>
    </row>
    <row r="20" spans="2:4" x14ac:dyDescent="0.35">
      <c r="B20" s="75"/>
      <c r="C20" s="45"/>
      <c r="D20" s="70"/>
    </row>
    <row r="21" spans="2:4" x14ac:dyDescent="0.35">
      <c r="B21" s="75"/>
      <c r="C21" s="45"/>
      <c r="D21" s="70"/>
    </row>
    <row r="22" spans="2:4" ht="15" thickBot="1" x14ac:dyDescent="0.4">
      <c r="B22" s="76" t="s">
        <v>186</v>
      </c>
      <c r="C22" s="53" t="s">
        <v>203</v>
      </c>
      <c r="D22" s="71">
        <f>'Event Details'!G26</f>
        <v>25</v>
      </c>
    </row>
    <row r="23" spans="2:4" ht="15" thickBot="1" x14ac:dyDescent="0.4"/>
    <row r="24" spans="2:4" ht="15" thickBot="1" x14ac:dyDescent="0.4">
      <c r="B24" s="77" t="s">
        <v>187</v>
      </c>
      <c r="C24" s="72"/>
      <c r="D24" s="73" t="e">
        <f>#REF!</f>
        <v>#REF!</v>
      </c>
    </row>
  </sheetData>
  <mergeCells count="14">
    <mergeCell ref="B16:C16"/>
    <mergeCell ref="B3:C3"/>
    <mergeCell ref="B10:C10"/>
    <mergeCell ref="B11:C11"/>
    <mergeCell ref="B12:C12"/>
    <mergeCell ref="B13:C13"/>
    <mergeCell ref="B14:C14"/>
    <mergeCell ref="B15:C15"/>
    <mergeCell ref="B4:C4"/>
    <mergeCell ref="B5:C5"/>
    <mergeCell ref="B6:C6"/>
    <mergeCell ref="B7:C7"/>
    <mergeCell ref="B8:C8"/>
    <mergeCell ref="B9:C9"/>
  </mergeCells>
  <dataValidations count="1">
    <dataValidation type="list" allowBlank="1" showInputMessage="1" showErrorMessage="1" sqref="C19:C22" xr:uid="{00000000-0002-0000-0400-000000000000}">
      <formula1>#REF!</formula1>
    </dataValidation>
  </dataValidations>
  <pageMargins left="0.7" right="0.7" top="0.75" bottom="0.75" header="0.3" footer="0.3"/>
  <pageSetup paperSize="9"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6DB730-1F1D-40D9-9B83-B1963F1E93C7}">
  <dimension ref="A1:H7"/>
  <sheetViews>
    <sheetView workbookViewId="0">
      <selection activeCell="D8" sqref="D8"/>
    </sheetView>
  </sheetViews>
  <sheetFormatPr defaultRowHeight="14.5" x14ac:dyDescent="0.35"/>
  <cols>
    <col min="1" max="1" width="64" customWidth="1"/>
    <col min="2" max="2" width="42.54296875" customWidth="1"/>
  </cols>
  <sheetData>
    <row r="1" spans="1:8" x14ac:dyDescent="0.35">
      <c r="A1" t="s">
        <v>195</v>
      </c>
    </row>
    <row r="2" spans="1:8" x14ac:dyDescent="0.35">
      <c r="A2" t="s">
        <v>196</v>
      </c>
    </row>
    <row r="3" spans="1:8" x14ac:dyDescent="0.35">
      <c r="A3" t="s">
        <v>197</v>
      </c>
      <c r="B3" t="s">
        <v>237</v>
      </c>
    </row>
    <row r="4" spans="1:8" x14ac:dyDescent="0.35">
      <c r="A4" t="s">
        <v>198</v>
      </c>
    </row>
    <row r="5" spans="1:8" x14ac:dyDescent="0.35">
      <c r="A5" t="s">
        <v>199</v>
      </c>
    </row>
    <row r="6" spans="1:8" x14ac:dyDescent="0.35">
      <c r="A6" t="s">
        <v>200</v>
      </c>
    </row>
    <row r="7" spans="1:8" x14ac:dyDescent="0.35">
      <c r="A7" t="s">
        <v>201</v>
      </c>
      <c r="H7" t="s">
        <v>202</v>
      </c>
    </row>
  </sheetData>
  <pageMargins left="0.7" right="0.7" top="0.75" bottom="0.75" header="0.3" footer="0.3"/>
  <pageSetup paperSize="9" orientation="portrait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rgb="FF92D050"/>
    <pageSetUpPr fitToPage="1"/>
  </sheetPr>
  <dimension ref="A2:T236"/>
  <sheetViews>
    <sheetView tabSelected="1" zoomScale="90" zoomScaleNormal="90" workbookViewId="0">
      <selection activeCell="F13" sqref="F13"/>
    </sheetView>
  </sheetViews>
  <sheetFormatPr defaultColWidth="8.81640625" defaultRowHeight="14.5" x14ac:dyDescent="0.35"/>
  <cols>
    <col min="1" max="1" width="5.81640625" style="265" customWidth="1"/>
    <col min="2" max="2" width="73.81640625" style="267" bestFit="1" customWidth="1"/>
    <col min="3" max="3" width="14.1796875" style="265" bestFit="1" customWidth="1"/>
    <col min="4" max="5" width="18" style="265" customWidth="1"/>
    <col min="6" max="6" width="21.6328125" style="266" customWidth="1"/>
    <col min="7" max="8" width="8.81640625" style="266"/>
    <col min="9" max="16384" width="8.81640625" style="265"/>
  </cols>
  <sheetData>
    <row r="2" spans="2:20" x14ac:dyDescent="0.35">
      <c r="B2" s="453" t="s">
        <v>704</v>
      </c>
      <c r="C2" s="453"/>
      <c r="D2" s="453"/>
      <c r="F2" s="265"/>
      <c r="G2" s="265"/>
      <c r="H2" s="265"/>
    </row>
    <row r="3" spans="2:20" x14ac:dyDescent="0.35">
      <c r="B3" s="453"/>
      <c r="C3" s="453"/>
      <c r="D3" s="453"/>
      <c r="F3" s="265"/>
      <c r="G3" s="265"/>
      <c r="H3" s="265"/>
    </row>
    <row r="4" spans="2:20" s="266" customFormat="1" x14ac:dyDescent="0.35">
      <c r="B4" s="454" t="s">
        <v>606</v>
      </c>
      <c r="C4" s="454"/>
      <c r="D4" s="454"/>
      <c r="F4" s="265"/>
      <c r="G4" s="265"/>
      <c r="H4" s="265"/>
      <c r="I4" s="265"/>
      <c r="J4" s="265"/>
      <c r="K4" s="265"/>
      <c r="L4" s="265"/>
      <c r="M4" s="265"/>
      <c r="N4" s="265"/>
      <c r="O4" s="265"/>
      <c r="P4" s="265"/>
      <c r="Q4" s="265"/>
      <c r="R4" s="265"/>
      <c r="S4" s="265"/>
      <c r="T4" s="265"/>
    </row>
    <row r="5" spans="2:20" s="266" customFormat="1" x14ac:dyDescent="0.35">
      <c r="B5" s="454"/>
      <c r="C5" s="454"/>
      <c r="D5" s="454"/>
      <c r="F5" s="265"/>
      <c r="G5" s="265"/>
      <c r="H5" s="265"/>
      <c r="I5" s="265"/>
      <c r="J5" s="265"/>
      <c r="K5" s="265"/>
      <c r="L5" s="265"/>
      <c r="M5" s="265"/>
      <c r="N5" s="265"/>
      <c r="O5" s="265"/>
      <c r="P5" s="265"/>
      <c r="Q5" s="265"/>
      <c r="R5" s="265"/>
      <c r="S5" s="265"/>
      <c r="T5" s="265"/>
    </row>
    <row r="6" spans="2:20" ht="15" thickBot="1" x14ac:dyDescent="0.4">
      <c r="F6" s="265"/>
      <c r="G6" s="265"/>
      <c r="H6" s="265"/>
    </row>
    <row r="7" spans="2:20" ht="29.5" thickBot="1" x14ac:dyDescent="0.4">
      <c r="B7" s="268" t="s">
        <v>300</v>
      </c>
      <c r="C7" s="269" t="s">
        <v>298</v>
      </c>
      <c r="D7" s="384" t="s">
        <v>465</v>
      </c>
      <c r="E7" s="381" t="s">
        <v>113</v>
      </c>
      <c r="F7" s="265"/>
      <c r="G7" s="265"/>
      <c r="H7" s="265"/>
    </row>
    <row r="8" spans="2:20" ht="15" thickBot="1" x14ac:dyDescent="0.4">
      <c r="B8" s="270" t="s">
        <v>344</v>
      </c>
      <c r="C8" s="374" t="s">
        <v>298</v>
      </c>
      <c r="D8" s="385" t="s">
        <v>602</v>
      </c>
      <c r="E8" s="382">
        <f>SUM(E9:E11)</f>
        <v>0</v>
      </c>
      <c r="F8" s="265"/>
      <c r="G8" s="265"/>
      <c r="H8" s="265"/>
    </row>
    <row r="9" spans="2:20" ht="15" thickBot="1" x14ac:dyDescent="0.4">
      <c r="B9" s="271" t="s">
        <v>134</v>
      </c>
      <c r="C9" s="281"/>
      <c r="D9" s="372">
        <v>42.06</v>
      </c>
      <c r="E9" s="383">
        <f>SUM(C9*D9)</f>
        <v>0</v>
      </c>
      <c r="F9" s="265"/>
      <c r="G9" s="265"/>
      <c r="H9" s="265"/>
    </row>
    <row r="10" spans="2:20" ht="15" thickBot="1" x14ac:dyDescent="0.4">
      <c r="B10" s="271" t="s">
        <v>135</v>
      </c>
      <c r="C10" s="375"/>
      <c r="D10" s="372">
        <v>26.76</v>
      </c>
      <c r="E10" s="383">
        <f t="shared" ref="E10:E63" si="0">SUM(C10*D10)</f>
        <v>0</v>
      </c>
      <c r="F10" s="265"/>
      <c r="G10" s="265"/>
      <c r="H10" s="265"/>
    </row>
    <row r="11" spans="2:20" ht="15" thickBot="1" x14ac:dyDescent="0.4">
      <c r="B11" s="273" t="s">
        <v>136</v>
      </c>
      <c r="C11" s="282"/>
      <c r="D11" s="372">
        <v>36.96</v>
      </c>
      <c r="E11" s="383">
        <f t="shared" si="0"/>
        <v>0</v>
      </c>
      <c r="F11" s="265"/>
      <c r="G11" s="265"/>
      <c r="H11" s="265"/>
    </row>
    <row r="12" spans="2:20" ht="15" thickBot="1" x14ac:dyDescent="0.4">
      <c r="B12" s="274" t="s">
        <v>313</v>
      </c>
      <c r="C12" s="374" t="s">
        <v>298</v>
      </c>
      <c r="D12" s="386"/>
      <c r="E12" s="382">
        <f>SUM(E13:E22)</f>
        <v>0</v>
      </c>
      <c r="F12" s="265"/>
      <c r="G12" s="265"/>
      <c r="H12" s="265"/>
    </row>
    <row r="13" spans="2:20" ht="15" thickBot="1" x14ac:dyDescent="0.4">
      <c r="B13" s="275" t="s">
        <v>188</v>
      </c>
      <c r="C13" s="276"/>
      <c r="D13" s="387">
        <v>841.18</v>
      </c>
      <c r="E13" s="383">
        <f>SUM(C13*D13)</f>
        <v>0</v>
      </c>
      <c r="F13" s="265"/>
      <c r="G13" s="265"/>
      <c r="H13" s="265"/>
    </row>
    <row r="14" spans="2:20" ht="15" thickBot="1" x14ac:dyDescent="0.4">
      <c r="B14" s="277" t="s">
        <v>189</v>
      </c>
      <c r="C14" s="278"/>
      <c r="D14" s="372">
        <v>841.18</v>
      </c>
      <c r="E14" s="383">
        <f t="shared" ref="E14:E20" si="1">SUM(C14*D14)</f>
        <v>0</v>
      </c>
      <c r="F14" s="265"/>
      <c r="G14" s="265"/>
      <c r="H14" s="265"/>
    </row>
    <row r="15" spans="2:20" ht="15" thickBot="1" x14ac:dyDescent="0.4">
      <c r="B15" s="271" t="s">
        <v>139</v>
      </c>
      <c r="C15" s="278"/>
      <c r="D15" s="372">
        <v>1041.27</v>
      </c>
      <c r="E15" s="383">
        <f t="shared" si="1"/>
        <v>0</v>
      </c>
      <c r="F15" s="265"/>
      <c r="G15" s="265"/>
      <c r="H15" s="265"/>
    </row>
    <row r="16" spans="2:20" ht="15" thickBot="1" x14ac:dyDescent="0.4">
      <c r="B16" s="271" t="s">
        <v>191</v>
      </c>
      <c r="C16" s="278"/>
      <c r="D16" s="372">
        <v>1419.8</v>
      </c>
      <c r="E16" s="383">
        <f t="shared" si="1"/>
        <v>0</v>
      </c>
      <c r="F16" s="265"/>
      <c r="G16" s="265"/>
      <c r="H16" s="265"/>
    </row>
    <row r="17" spans="2:8" ht="15" thickBot="1" x14ac:dyDescent="0.4">
      <c r="B17" s="271" t="s">
        <v>393</v>
      </c>
      <c r="C17" s="278"/>
      <c r="D17" s="372">
        <v>400</v>
      </c>
      <c r="E17" s="383">
        <f t="shared" si="1"/>
        <v>0</v>
      </c>
      <c r="F17" s="265"/>
      <c r="G17" s="265"/>
      <c r="H17" s="265"/>
    </row>
    <row r="18" spans="2:8" ht="15" thickBot="1" x14ac:dyDescent="0.4">
      <c r="B18" s="271" t="s">
        <v>394</v>
      </c>
      <c r="C18" s="278"/>
      <c r="D18" s="372">
        <v>500</v>
      </c>
      <c r="E18" s="383">
        <f t="shared" si="1"/>
        <v>0</v>
      </c>
      <c r="F18" s="265"/>
      <c r="G18" s="265"/>
      <c r="H18" s="265"/>
    </row>
    <row r="19" spans="2:8" ht="15" thickBot="1" x14ac:dyDescent="0.4">
      <c r="B19" s="271" t="s">
        <v>395</v>
      </c>
      <c r="C19" s="278"/>
      <c r="D19" s="372">
        <v>600</v>
      </c>
      <c r="E19" s="383">
        <f t="shared" si="1"/>
        <v>0</v>
      </c>
      <c r="F19" s="265"/>
      <c r="G19" s="265"/>
      <c r="H19" s="265"/>
    </row>
    <row r="20" spans="2:8" ht="15" thickBot="1" x14ac:dyDescent="0.4">
      <c r="B20" s="271" t="s">
        <v>396</v>
      </c>
      <c r="C20" s="278"/>
      <c r="D20" s="372">
        <v>600</v>
      </c>
      <c r="E20" s="383">
        <f t="shared" si="1"/>
        <v>0</v>
      </c>
      <c r="F20" s="265"/>
      <c r="G20" s="265"/>
      <c r="H20" s="265"/>
    </row>
    <row r="21" spans="2:8" ht="15" thickBot="1" x14ac:dyDescent="0.4">
      <c r="B21" s="271" t="s">
        <v>142</v>
      </c>
      <c r="C21" s="278"/>
      <c r="D21" s="372">
        <v>526.37</v>
      </c>
      <c r="E21" s="383">
        <f t="shared" si="0"/>
        <v>0</v>
      </c>
      <c r="F21" s="265"/>
      <c r="G21" s="265"/>
      <c r="H21" s="265"/>
    </row>
    <row r="22" spans="2:8" ht="15" thickBot="1" x14ac:dyDescent="0.4">
      <c r="B22" s="271" t="s">
        <v>192</v>
      </c>
      <c r="C22" s="279"/>
      <c r="D22" s="388">
        <v>262.55</v>
      </c>
      <c r="E22" s="383">
        <f t="shared" si="0"/>
        <v>0</v>
      </c>
      <c r="F22" s="265"/>
      <c r="G22" s="265"/>
      <c r="H22" s="265"/>
    </row>
    <row r="23" spans="2:8" ht="15" thickBot="1" x14ac:dyDescent="0.4">
      <c r="B23" s="273" t="s">
        <v>462</v>
      </c>
      <c r="C23" s="279"/>
      <c r="D23" s="534">
        <v>1000</v>
      </c>
      <c r="E23" s="535">
        <f t="shared" si="0"/>
        <v>0</v>
      </c>
      <c r="F23" s="265"/>
      <c r="G23" s="265" t="s">
        <v>29</v>
      </c>
      <c r="H23" s="265"/>
    </row>
    <row r="24" spans="2:8" ht="15" thickBot="1" x14ac:dyDescent="0.4">
      <c r="B24" s="283" t="s">
        <v>314</v>
      </c>
      <c r="C24" s="374" t="s">
        <v>298</v>
      </c>
      <c r="D24" s="390"/>
      <c r="E24" s="382">
        <f>SUM(E25:E26)</f>
        <v>0</v>
      </c>
      <c r="F24" s="265"/>
      <c r="G24" s="265"/>
      <c r="H24" s="265"/>
    </row>
    <row r="25" spans="2:8" ht="15" thickBot="1" x14ac:dyDescent="0.4">
      <c r="B25" s="271" t="s">
        <v>315</v>
      </c>
      <c r="C25" s="281"/>
      <c r="D25" s="389">
        <v>103.24</v>
      </c>
      <c r="E25" s="383">
        <f t="shared" si="0"/>
        <v>0</v>
      </c>
      <c r="F25" s="265"/>
      <c r="G25" s="265"/>
      <c r="H25" s="265"/>
    </row>
    <row r="26" spans="2:8" ht="15" thickBot="1" x14ac:dyDescent="0.4">
      <c r="B26" s="273" t="s">
        <v>316</v>
      </c>
      <c r="C26" s="282"/>
      <c r="D26" s="388">
        <v>103.24</v>
      </c>
      <c r="E26" s="383">
        <f t="shared" si="0"/>
        <v>0</v>
      </c>
      <c r="F26" s="265"/>
      <c r="G26" s="265"/>
      <c r="H26" s="265"/>
    </row>
    <row r="27" spans="2:8" ht="15" thickBot="1" x14ac:dyDescent="0.4">
      <c r="B27" s="283" t="s">
        <v>317</v>
      </c>
      <c r="C27" s="374" t="s">
        <v>298</v>
      </c>
      <c r="D27" s="390"/>
      <c r="E27" s="382">
        <f>SUM(E28:E34)</f>
        <v>0</v>
      </c>
      <c r="F27" s="265"/>
      <c r="G27" s="265"/>
      <c r="H27" s="265"/>
    </row>
    <row r="28" spans="2:8" ht="15" thickBot="1" x14ac:dyDescent="0.4">
      <c r="B28" s="284" t="s">
        <v>352</v>
      </c>
      <c r="C28" s="377"/>
      <c r="D28" s="388">
        <v>108.32</v>
      </c>
      <c r="E28" s="383">
        <f>SUM(C28*D28)</f>
        <v>0</v>
      </c>
      <c r="F28" s="265"/>
      <c r="G28" s="265"/>
      <c r="H28" s="265"/>
    </row>
    <row r="29" spans="2:8" ht="15" thickBot="1" x14ac:dyDescent="0.4">
      <c r="B29" s="271" t="s">
        <v>145</v>
      </c>
      <c r="C29" s="377"/>
      <c r="D29" s="388">
        <v>47.16</v>
      </c>
      <c r="E29" s="383">
        <f>SUM(C29*D29)</f>
        <v>0</v>
      </c>
      <c r="F29" s="265"/>
      <c r="G29" s="265"/>
      <c r="H29" s="265"/>
    </row>
    <row r="30" spans="2:8" ht="15" thickBot="1" x14ac:dyDescent="0.4">
      <c r="B30" s="271" t="s">
        <v>146</v>
      </c>
      <c r="C30" s="375"/>
      <c r="D30" s="388">
        <v>15.29</v>
      </c>
      <c r="E30" s="383">
        <f t="shared" si="0"/>
        <v>0</v>
      </c>
      <c r="F30" s="265"/>
      <c r="G30" s="265"/>
      <c r="H30" s="265"/>
    </row>
    <row r="31" spans="2:8" ht="15" thickBot="1" x14ac:dyDescent="0.4">
      <c r="B31" s="271" t="s">
        <v>318</v>
      </c>
      <c r="C31" s="375"/>
      <c r="D31" s="388">
        <v>47.16</v>
      </c>
      <c r="E31" s="383">
        <f t="shared" si="0"/>
        <v>0</v>
      </c>
      <c r="F31" s="265"/>
      <c r="G31" s="265"/>
      <c r="H31" s="265"/>
    </row>
    <row r="32" spans="2:8" ht="15" thickBot="1" x14ac:dyDescent="0.4">
      <c r="B32" s="271" t="s">
        <v>461</v>
      </c>
      <c r="C32" s="375"/>
      <c r="D32" s="388">
        <v>388.73</v>
      </c>
      <c r="E32" s="383">
        <f t="shared" si="0"/>
        <v>0</v>
      </c>
      <c r="F32" s="265"/>
      <c r="G32" s="265"/>
      <c r="H32" s="265"/>
    </row>
    <row r="33" spans="2:20" s="266" customFormat="1" ht="15" thickBot="1" x14ac:dyDescent="0.4">
      <c r="B33" s="271" t="s">
        <v>128</v>
      </c>
      <c r="C33" s="378"/>
      <c r="D33" s="388">
        <v>47.16</v>
      </c>
      <c r="E33" s="383">
        <f t="shared" si="0"/>
        <v>0</v>
      </c>
      <c r="F33" s="265"/>
      <c r="G33" s="265"/>
      <c r="H33" s="265"/>
      <c r="I33" s="265"/>
      <c r="J33" s="265"/>
      <c r="K33" s="265"/>
      <c r="L33" s="265"/>
      <c r="M33" s="265"/>
      <c r="N33" s="265"/>
      <c r="O33" s="265"/>
      <c r="P33" s="265"/>
      <c r="Q33" s="265"/>
      <c r="R33" s="265"/>
      <c r="S33" s="265"/>
      <c r="T33" s="265"/>
    </row>
    <row r="34" spans="2:20" ht="15" thickBot="1" x14ac:dyDescent="0.4">
      <c r="B34" s="273" t="s">
        <v>353</v>
      </c>
      <c r="C34" s="282"/>
      <c r="D34" s="388">
        <v>197.55</v>
      </c>
      <c r="E34" s="383">
        <f t="shared" si="0"/>
        <v>0</v>
      </c>
      <c r="F34" s="265"/>
      <c r="G34" s="265"/>
      <c r="H34" s="265"/>
    </row>
    <row r="35" spans="2:20" ht="15" thickBot="1" x14ac:dyDescent="0.4">
      <c r="B35" s="283" t="s">
        <v>363</v>
      </c>
      <c r="C35" s="374" t="s">
        <v>298</v>
      </c>
      <c r="D35" s="390"/>
      <c r="E35" s="382">
        <f>E36</f>
        <v>0</v>
      </c>
      <c r="F35" s="265"/>
      <c r="G35" s="265"/>
      <c r="H35" s="265"/>
    </row>
    <row r="36" spans="2:20" ht="15" thickBot="1" x14ac:dyDescent="0.4">
      <c r="B36" s="277" t="s">
        <v>401</v>
      </c>
      <c r="C36" s="282"/>
      <c r="D36" s="388">
        <v>12.5</v>
      </c>
      <c r="E36" s="383">
        <f t="shared" si="0"/>
        <v>0</v>
      </c>
      <c r="F36" s="265"/>
      <c r="G36" s="265"/>
      <c r="H36" s="265"/>
    </row>
    <row r="37" spans="2:20" ht="15" thickBot="1" x14ac:dyDescent="0.4">
      <c r="B37" s="283" t="s">
        <v>319</v>
      </c>
      <c r="C37" s="374" t="s">
        <v>298</v>
      </c>
      <c r="D37" s="390"/>
      <c r="E37" s="382">
        <f>SUM(E38:E41)</f>
        <v>0</v>
      </c>
      <c r="F37" s="265"/>
      <c r="G37" s="265"/>
      <c r="H37" s="265"/>
    </row>
    <row r="38" spans="2:20" ht="15" thickBot="1" x14ac:dyDescent="0.4">
      <c r="B38" s="271" t="s">
        <v>127</v>
      </c>
      <c r="C38" s="536"/>
      <c r="D38" s="537">
        <v>110.88</v>
      </c>
      <c r="E38" s="538">
        <f t="shared" si="0"/>
        <v>0</v>
      </c>
      <c r="F38" s="265"/>
      <c r="G38" s="265"/>
      <c r="H38" s="265"/>
    </row>
    <row r="39" spans="2:20" s="266" customFormat="1" ht="15" thickBot="1" x14ac:dyDescent="0.4">
      <c r="B39" s="271" t="s">
        <v>320</v>
      </c>
      <c r="C39" s="379"/>
      <c r="D39" s="388">
        <v>110.88</v>
      </c>
      <c r="E39" s="383">
        <f t="shared" si="0"/>
        <v>0</v>
      </c>
      <c r="F39" s="265"/>
      <c r="G39" s="265"/>
      <c r="H39" s="265"/>
      <c r="I39" s="265"/>
      <c r="J39" s="265"/>
      <c r="K39" s="265"/>
      <c r="L39" s="265"/>
      <c r="M39" s="265"/>
      <c r="N39" s="265"/>
      <c r="O39" s="265"/>
      <c r="P39" s="265"/>
      <c r="Q39" s="265"/>
      <c r="R39" s="265"/>
      <c r="S39" s="265"/>
      <c r="T39" s="265"/>
    </row>
    <row r="40" spans="2:20" ht="15" thickBot="1" x14ac:dyDescent="0.4">
      <c r="B40" s="271" t="s">
        <v>598</v>
      </c>
      <c r="C40" s="379"/>
      <c r="D40" s="388">
        <v>131.27000000000001</v>
      </c>
      <c r="E40" s="383">
        <f>SUM(C40*D40)</f>
        <v>0</v>
      </c>
      <c r="F40" s="265"/>
      <c r="G40" s="265"/>
      <c r="H40" s="265"/>
    </row>
    <row r="41" spans="2:20" s="1" customFormat="1" ht="15" thickBot="1" x14ac:dyDescent="0.4">
      <c r="B41" s="271" t="s">
        <v>665</v>
      </c>
      <c r="C41" s="379"/>
      <c r="D41" s="388">
        <v>110.88</v>
      </c>
      <c r="E41" s="383">
        <f>SUM(C41*D41)</f>
        <v>0</v>
      </c>
    </row>
    <row r="42" spans="2:20" ht="15" thickBot="1" x14ac:dyDescent="0.4">
      <c r="B42" s="280" t="s">
        <v>321</v>
      </c>
      <c r="C42" s="376" t="s">
        <v>298</v>
      </c>
      <c r="D42" s="390"/>
      <c r="E42" s="382">
        <f>SUM(E43:E49)</f>
        <v>0</v>
      </c>
      <c r="F42" s="265"/>
      <c r="G42" s="265"/>
      <c r="H42" s="265"/>
    </row>
    <row r="43" spans="2:20" ht="15" thickBot="1" x14ac:dyDescent="0.4">
      <c r="B43" s="271" t="s">
        <v>322</v>
      </c>
      <c r="C43" s="281"/>
      <c r="D43" s="388">
        <v>183.53</v>
      </c>
      <c r="E43" s="383">
        <f>SUM(C43*D43)</f>
        <v>0</v>
      </c>
      <c r="F43" s="265"/>
      <c r="G43" s="265"/>
      <c r="H43" s="265"/>
    </row>
    <row r="44" spans="2:20" ht="15" thickBot="1" x14ac:dyDescent="0.4">
      <c r="B44" s="271" t="s">
        <v>131</v>
      </c>
      <c r="C44" s="375"/>
      <c r="D44" s="388">
        <v>89.22</v>
      </c>
      <c r="E44" s="383">
        <f t="shared" si="0"/>
        <v>0</v>
      </c>
      <c r="F44" s="265"/>
      <c r="G44" s="265"/>
      <c r="H44" s="265"/>
    </row>
    <row r="45" spans="2:20" ht="15" thickBot="1" x14ac:dyDescent="0.4">
      <c r="B45" s="271" t="s">
        <v>323</v>
      </c>
      <c r="C45" s="375"/>
      <c r="D45" s="388">
        <v>71.37</v>
      </c>
      <c r="E45" s="383">
        <f t="shared" si="0"/>
        <v>0</v>
      </c>
      <c r="F45" s="265"/>
      <c r="G45" s="265"/>
      <c r="H45" s="265"/>
    </row>
    <row r="46" spans="2:20" ht="15" thickBot="1" x14ac:dyDescent="0.4">
      <c r="B46" s="271" t="s">
        <v>324</v>
      </c>
      <c r="C46" s="375"/>
      <c r="D46" s="388">
        <v>26.76</v>
      </c>
      <c r="E46" s="383">
        <f t="shared" si="0"/>
        <v>0</v>
      </c>
      <c r="F46" s="265"/>
      <c r="G46" s="265"/>
      <c r="H46" s="265"/>
    </row>
    <row r="47" spans="2:20" ht="15" thickBot="1" x14ac:dyDescent="0.4">
      <c r="B47" s="271" t="s">
        <v>132</v>
      </c>
      <c r="C47" s="375"/>
      <c r="D47" s="388">
        <v>183.53</v>
      </c>
      <c r="E47" s="383">
        <f t="shared" si="0"/>
        <v>0</v>
      </c>
      <c r="F47" s="265"/>
      <c r="G47" s="265"/>
      <c r="H47" s="265"/>
    </row>
    <row r="48" spans="2:20" ht="15" thickBot="1" x14ac:dyDescent="0.4">
      <c r="B48" s="271" t="s">
        <v>325</v>
      </c>
      <c r="C48" s="375"/>
      <c r="D48" s="388">
        <v>168.24</v>
      </c>
      <c r="E48" s="383">
        <f t="shared" si="0"/>
        <v>0</v>
      </c>
      <c r="F48" s="265"/>
      <c r="G48" s="265"/>
      <c r="H48" s="265"/>
    </row>
    <row r="49" spans="2:20" ht="15" thickBot="1" x14ac:dyDescent="0.4">
      <c r="B49" s="273" t="s">
        <v>326</v>
      </c>
      <c r="C49" s="282"/>
      <c r="D49" s="388">
        <v>26.76</v>
      </c>
      <c r="E49" s="383">
        <f t="shared" si="0"/>
        <v>0</v>
      </c>
      <c r="F49" s="265"/>
      <c r="G49" s="265"/>
      <c r="H49" s="265"/>
    </row>
    <row r="50" spans="2:20" s="266" customFormat="1" ht="15" thickBot="1" x14ac:dyDescent="0.4">
      <c r="B50" s="283" t="s">
        <v>346</v>
      </c>
      <c r="C50" s="374" t="s">
        <v>298</v>
      </c>
      <c r="D50" s="390"/>
      <c r="E50" s="382">
        <f>SUM(E51:E55)</f>
        <v>0</v>
      </c>
      <c r="F50" s="265"/>
      <c r="G50" s="265"/>
      <c r="H50" s="265"/>
      <c r="I50" s="265"/>
      <c r="J50" s="265"/>
      <c r="K50" s="265"/>
      <c r="L50" s="265"/>
      <c r="M50" s="265"/>
      <c r="N50" s="265"/>
      <c r="O50" s="265"/>
      <c r="P50" s="265"/>
      <c r="Q50" s="265"/>
      <c r="R50" s="265"/>
      <c r="S50" s="265"/>
      <c r="T50" s="265"/>
    </row>
    <row r="51" spans="2:20" ht="15" thickBot="1" x14ac:dyDescent="0.4">
      <c r="B51" s="271" t="s">
        <v>354</v>
      </c>
      <c r="C51" s="281"/>
      <c r="D51" s="388">
        <v>220</v>
      </c>
      <c r="E51" s="383">
        <f t="shared" si="0"/>
        <v>0</v>
      </c>
      <c r="F51" s="265"/>
      <c r="G51" s="265"/>
      <c r="H51" s="265"/>
    </row>
    <row r="52" spans="2:20" ht="15" thickBot="1" x14ac:dyDescent="0.4">
      <c r="B52" s="271" t="s">
        <v>355</v>
      </c>
      <c r="C52" s="281"/>
      <c r="D52" s="388">
        <v>316.88</v>
      </c>
      <c r="E52" s="383">
        <f t="shared" si="0"/>
        <v>0</v>
      </c>
      <c r="F52" s="265"/>
      <c r="G52" s="265"/>
      <c r="H52" s="265"/>
    </row>
    <row r="53" spans="2:20" ht="15" thickBot="1" x14ac:dyDescent="0.4">
      <c r="B53" s="271" t="s">
        <v>478</v>
      </c>
      <c r="C53" s="281"/>
      <c r="D53" s="388">
        <v>316.88</v>
      </c>
      <c r="E53" s="383">
        <f t="shared" si="0"/>
        <v>0</v>
      </c>
      <c r="F53" s="265"/>
      <c r="G53" s="265"/>
      <c r="H53" s="265"/>
    </row>
    <row r="54" spans="2:20" s="266" customFormat="1" ht="15" thickBot="1" x14ac:dyDescent="0.4">
      <c r="B54" s="271" t="s">
        <v>479</v>
      </c>
      <c r="C54" s="281"/>
      <c r="D54" s="388">
        <v>380.25</v>
      </c>
      <c r="E54" s="383">
        <f t="shared" si="0"/>
        <v>0</v>
      </c>
      <c r="F54" s="265"/>
      <c r="G54" s="265"/>
      <c r="H54" s="265"/>
      <c r="I54" s="265"/>
      <c r="J54" s="265"/>
      <c r="K54" s="265"/>
      <c r="L54" s="265"/>
      <c r="M54" s="265"/>
      <c r="N54" s="265"/>
      <c r="O54" s="265"/>
      <c r="P54" s="265"/>
      <c r="Q54" s="265"/>
      <c r="R54" s="265"/>
      <c r="S54" s="265"/>
      <c r="T54" s="265"/>
    </row>
    <row r="55" spans="2:20" ht="15" thickBot="1" x14ac:dyDescent="0.4">
      <c r="B55" s="271" t="s">
        <v>356</v>
      </c>
      <c r="C55" s="281"/>
      <c r="D55" s="388">
        <v>380.25</v>
      </c>
      <c r="E55" s="383">
        <f t="shared" si="0"/>
        <v>0</v>
      </c>
      <c r="F55" s="265"/>
      <c r="G55" s="265"/>
      <c r="H55" s="265"/>
    </row>
    <row r="56" spans="2:20" ht="15" thickBot="1" x14ac:dyDescent="0.4">
      <c r="B56" s="285" t="s">
        <v>402</v>
      </c>
      <c r="C56" s="374" t="s">
        <v>298</v>
      </c>
      <c r="D56" s="390"/>
      <c r="E56" s="382">
        <f>SUM(E57:E63)</f>
        <v>0</v>
      </c>
      <c r="F56" s="265"/>
      <c r="G56" s="265"/>
      <c r="H56" s="265"/>
    </row>
    <row r="57" spans="2:20" ht="15" hidden="1" thickBot="1" x14ac:dyDescent="0.4">
      <c r="B57" s="277" t="s">
        <v>327</v>
      </c>
      <c r="C57" s="380"/>
      <c r="D57" s="391">
        <v>697.13</v>
      </c>
      <c r="E57" s="263">
        <f t="shared" si="0"/>
        <v>0</v>
      </c>
      <c r="F57" s="265"/>
      <c r="G57" s="265"/>
      <c r="H57" s="265"/>
    </row>
    <row r="58" spans="2:20" ht="15" thickBot="1" x14ac:dyDescent="0.4">
      <c r="B58" s="277" t="s">
        <v>328</v>
      </c>
      <c r="C58" s="281"/>
      <c r="D58" s="388">
        <v>220</v>
      </c>
      <c r="E58" s="383">
        <f t="shared" si="0"/>
        <v>0</v>
      </c>
      <c r="F58" s="265"/>
      <c r="G58" s="265"/>
      <c r="H58" s="265"/>
    </row>
    <row r="59" spans="2:20" ht="15" hidden="1" thickBot="1" x14ac:dyDescent="0.4">
      <c r="B59" s="277" t="s">
        <v>329</v>
      </c>
      <c r="C59" s="380"/>
      <c r="D59" s="388">
        <v>76.05</v>
      </c>
      <c r="E59" s="383">
        <f t="shared" si="0"/>
        <v>0</v>
      </c>
      <c r="F59" s="265"/>
      <c r="G59" s="265"/>
      <c r="H59" s="265"/>
    </row>
    <row r="60" spans="2:20" ht="15" hidden="1" thickBot="1" x14ac:dyDescent="0.4">
      <c r="B60" s="277" t="s">
        <v>330</v>
      </c>
      <c r="C60" s="380"/>
      <c r="D60" s="388">
        <v>63.38</v>
      </c>
      <c r="E60" s="383">
        <f t="shared" si="0"/>
        <v>0</v>
      </c>
      <c r="F60" s="265"/>
      <c r="G60" s="265"/>
      <c r="H60" s="265"/>
    </row>
    <row r="61" spans="2:20" ht="15" hidden="1" thickBot="1" x14ac:dyDescent="0.4">
      <c r="B61" s="277" t="s">
        <v>331</v>
      </c>
      <c r="C61" s="380"/>
      <c r="D61" s="388">
        <v>1749.15</v>
      </c>
      <c r="E61" s="383">
        <f t="shared" si="0"/>
        <v>0</v>
      </c>
      <c r="F61" s="265"/>
      <c r="G61" s="265"/>
      <c r="H61" s="265"/>
    </row>
    <row r="62" spans="2:20" ht="15" hidden="1" thickBot="1" x14ac:dyDescent="0.4">
      <c r="B62" s="277" t="s">
        <v>332</v>
      </c>
      <c r="C62" s="380"/>
      <c r="D62" s="388">
        <v>2363.4</v>
      </c>
      <c r="E62" s="383">
        <f t="shared" si="0"/>
        <v>0</v>
      </c>
      <c r="F62" s="265"/>
      <c r="G62" s="265"/>
      <c r="H62" s="265"/>
    </row>
    <row r="63" spans="2:20" ht="15" hidden="1" thickBot="1" x14ac:dyDescent="0.4">
      <c r="B63" s="277" t="s">
        <v>333</v>
      </c>
      <c r="C63" s="380"/>
      <c r="D63" s="373">
        <v>2768.03</v>
      </c>
      <c r="E63" s="263">
        <f t="shared" si="0"/>
        <v>0</v>
      </c>
      <c r="F63" s="265"/>
      <c r="G63" s="265"/>
      <c r="H63" s="265"/>
    </row>
    <row r="64" spans="2:20" ht="15" thickBot="1" x14ac:dyDescent="0.4">
      <c r="B64" s="286" t="s">
        <v>347</v>
      </c>
      <c r="C64" s="374" t="s">
        <v>351</v>
      </c>
      <c r="D64" s="392"/>
      <c r="E64" s="382">
        <f>SUM(E65:E68)</f>
        <v>0</v>
      </c>
      <c r="F64" s="265"/>
      <c r="G64" s="265"/>
      <c r="H64" s="265"/>
    </row>
    <row r="65" spans="1:8" ht="15" thickBot="1" x14ac:dyDescent="0.4">
      <c r="B65" s="287" t="s">
        <v>334</v>
      </c>
      <c r="C65" s="281"/>
      <c r="D65" s="388">
        <v>89.22</v>
      </c>
      <c r="E65" s="383">
        <f>SUM(C65*D65)</f>
        <v>0</v>
      </c>
      <c r="F65" s="265"/>
      <c r="G65" s="265"/>
      <c r="H65" s="265"/>
    </row>
    <row r="66" spans="1:8" ht="15" thickBot="1" x14ac:dyDescent="0.4">
      <c r="B66" s="287" t="s">
        <v>335</v>
      </c>
      <c r="C66" s="281"/>
      <c r="D66" s="388">
        <v>133.82</v>
      </c>
      <c r="E66" s="383">
        <f>SUM(C66*D66)</f>
        <v>0</v>
      </c>
      <c r="F66" s="265"/>
      <c r="G66" s="265"/>
      <c r="H66" s="265"/>
    </row>
    <row r="67" spans="1:8" ht="15" thickBot="1" x14ac:dyDescent="0.4">
      <c r="B67" s="287" t="s">
        <v>336</v>
      </c>
      <c r="C67" s="281"/>
      <c r="D67" s="388">
        <v>108.33</v>
      </c>
      <c r="E67" s="383">
        <f t="shared" ref="E67:E68" si="2">SUM(C67*D67)</f>
        <v>0</v>
      </c>
      <c r="F67" s="265"/>
      <c r="G67" s="265"/>
      <c r="H67" s="265"/>
    </row>
    <row r="68" spans="1:8" ht="15" thickBot="1" x14ac:dyDescent="0.4">
      <c r="B68" s="287" t="s">
        <v>345</v>
      </c>
      <c r="C68" s="281"/>
      <c r="D68" s="388">
        <v>133.82</v>
      </c>
      <c r="E68" s="383">
        <f t="shared" si="2"/>
        <v>0</v>
      </c>
      <c r="F68" s="265"/>
      <c r="G68" s="265"/>
      <c r="H68" s="265"/>
    </row>
    <row r="69" spans="1:8" ht="29.5" thickBot="1" x14ac:dyDescent="0.4">
      <c r="B69" s="288" t="s">
        <v>362</v>
      </c>
      <c r="C69" s="289"/>
      <c r="D69" s="393" t="s">
        <v>364</v>
      </c>
      <c r="E69" s="370">
        <f>(E56+E50+E42+E35+E37+E27+E24+E12+E8)</f>
        <v>0</v>
      </c>
      <c r="F69" s="265"/>
      <c r="G69" s="265"/>
      <c r="H69" s="265"/>
    </row>
    <row r="70" spans="1:8" x14ac:dyDescent="0.35">
      <c r="B70" s="265"/>
      <c r="F70" s="265"/>
      <c r="G70" s="265"/>
      <c r="H70" s="265"/>
    </row>
    <row r="71" spans="1:8" ht="15" thickBot="1" x14ac:dyDescent="0.4">
      <c r="B71" s="265"/>
      <c r="F71" s="265"/>
      <c r="G71" s="265"/>
      <c r="H71" s="265"/>
    </row>
    <row r="72" spans="1:8" ht="26.75" customHeight="1" thickBot="1" x14ac:dyDescent="0.4">
      <c r="B72" s="291" t="s">
        <v>477</v>
      </c>
      <c r="C72" s="384" t="s">
        <v>605</v>
      </c>
      <c r="D72" s="542" t="s">
        <v>604</v>
      </c>
      <c r="F72" s="265"/>
      <c r="G72" s="265"/>
      <c r="H72" s="265"/>
    </row>
    <row r="73" spans="1:8" x14ac:dyDescent="0.35">
      <c r="B73" s="292" t="s">
        <v>463</v>
      </c>
      <c r="C73" s="544"/>
      <c r="D73" s="299"/>
      <c r="F73" s="265"/>
      <c r="G73" s="265"/>
      <c r="H73" s="265"/>
    </row>
    <row r="74" spans="1:8" ht="15" thickBot="1" x14ac:dyDescent="0.4">
      <c r="A74" s="293">
        <v>0.5</v>
      </c>
      <c r="B74" s="540" t="s">
        <v>365</v>
      </c>
      <c r="C74" s="272"/>
      <c r="D74" s="543">
        <f>((E$69-(E$69*A74))*C74)</f>
        <v>0</v>
      </c>
      <c r="F74" s="265"/>
      <c r="G74" s="265"/>
      <c r="H74" s="265"/>
    </row>
    <row r="75" spans="1:8" ht="15" thickBot="1" x14ac:dyDescent="0.4">
      <c r="A75" s="293">
        <v>0.7</v>
      </c>
      <c r="B75" s="541" t="s">
        <v>366</v>
      </c>
      <c r="C75" s="545"/>
      <c r="D75" s="543">
        <f>((E$69-(E$69*A75))*C75)</f>
        <v>0</v>
      </c>
      <c r="F75" s="265"/>
      <c r="G75" s="265"/>
      <c r="H75" s="265"/>
    </row>
    <row r="76" spans="1:8" ht="26.5" thickBot="1" x14ac:dyDescent="0.4">
      <c r="A76" s="294"/>
      <c r="B76" s="295"/>
      <c r="C76" s="295"/>
      <c r="D76" s="370">
        <f>SUM(D74:D75)</f>
        <v>0</v>
      </c>
      <c r="F76" s="265" t="s">
        <v>29</v>
      </c>
      <c r="G76" s="265"/>
      <c r="H76" s="265"/>
    </row>
    <row r="77" spans="1:8" x14ac:dyDescent="0.35">
      <c r="F77" s="265"/>
      <c r="G77" s="265"/>
      <c r="H77" s="265"/>
    </row>
    <row r="78" spans="1:8" ht="15" thickBot="1" x14ac:dyDescent="0.4"/>
    <row r="79" spans="1:8" ht="31.9" customHeight="1" thickBot="1" x14ac:dyDescent="0.4">
      <c r="B79" s="296" t="s">
        <v>398</v>
      </c>
      <c r="C79" s="297" t="s">
        <v>298</v>
      </c>
      <c r="D79" s="546" t="s">
        <v>465</v>
      </c>
      <c r="E79" s="547" t="s">
        <v>464</v>
      </c>
      <c r="F79" s="548" t="s">
        <v>603</v>
      </c>
      <c r="G79" s="265"/>
      <c r="H79" s="265"/>
    </row>
    <row r="80" spans="1:8" ht="15" thickBot="1" x14ac:dyDescent="0.4">
      <c r="B80" s="549" t="s">
        <v>361</v>
      </c>
      <c r="C80" s="550"/>
      <c r="D80" s="551">
        <v>900</v>
      </c>
      <c r="E80" s="550"/>
      <c r="F80" s="552">
        <f>(D80*C80)*E80</f>
        <v>0</v>
      </c>
      <c r="G80" s="265"/>
      <c r="H80" s="265"/>
    </row>
    <row r="81" spans="2:8" ht="15" thickBot="1" x14ac:dyDescent="0.4">
      <c r="B81" s="553" t="s">
        <v>361</v>
      </c>
      <c r="C81" s="554"/>
      <c r="D81" s="555">
        <v>900</v>
      </c>
      <c r="E81" s="554"/>
      <c r="F81" s="537">
        <f>(D81*C81)*E81</f>
        <v>0</v>
      </c>
      <c r="G81" s="265"/>
      <c r="H81" s="265"/>
    </row>
    <row r="82" spans="2:8" ht="15" thickBot="1" x14ac:dyDescent="0.4">
      <c r="B82" s="549" t="s">
        <v>360</v>
      </c>
      <c r="C82" s="550"/>
      <c r="D82" s="551">
        <v>950</v>
      </c>
      <c r="E82" s="550"/>
      <c r="F82" s="552">
        <f>(D82*C82)*E82</f>
        <v>0</v>
      </c>
      <c r="G82" s="265"/>
      <c r="H82" s="265"/>
    </row>
    <row r="83" spans="2:8" ht="15" thickBot="1" x14ac:dyDescent="0.4">
      <c r="B83" s="369" t="s">
        <v>360</v>
      </c>
      <c r="C83" s="539"/>
      <c r="D83" s="556">
        <v>950</v>
      </c>
      <c r="E83" s="539"/>
      <c r="F83" s="557">
        <f>(D83*C83)*E83</f>
        <v>0</v>
      </c>
      <c r="G83" s="265"/>
      <c r="H83" s="265"/>
    </row>
    <row r="84" spans="2:8" ht="26.5" thickBot="1" x14ac:dyDescent="0.4">
      <c r="B84" s="290"/>
      <c r="C84" s="290"/>
      <c r="D84" s="264"/>
      <c r="E84" s="290"/>
      <c r="F84" s="370">
        <f>SUM(F80:F83)</f>
        <v>0</v>
      </c>
      <c r="G84" s="265"/>
      <c r="H84" s="265"/>
    </row>
    <row r="85" spans="2:8" x14ac:dyDescent="0.35">
      <c r="F85" s="265"/>
      <c r="G85" s="265"/>
      <c r="H85" s="265"/>
    </row>
    <row r="86" spans="2:8" x14ac:dyDescent="0.35">
      <c r="F86" s="265"/>
      <c r="G86" s="265"/>
      <c r="H86" s="265"/>
    </row>
    <row r="87" spans="2:8" ht="40.9" customHeight="1" thickBot="1" x14ac:dyDescent="0.4">
      <c r="B87" s="288" t="s">
        <v>362</v>
      </c>
      <c r="C87" s="298"/>
      <c r="D87" s="298"/>
      <c r="E87" s="298"/>
      <c r="F87" s="370">
        <f>E69+D74+D75+F84</f>
        <v>0</v>
      </c>
      <c r="G87" s="265"/>
      <c r="H87" s="265"/>
    </row>
    <row r="88" spans="2:8" x14ac:dyDescent="0.35">
      <c r="F88" s="265"/>
      <c r="G88" s="265"/>
      <c r="H88" s="265"/>
    </row>
    <row r="89" spans="2:8" x14ac:dyDescent="0.35">
      <c r="F89" s="265"/>
      <c r="G89" s="265"/>
      <c r="H89" s="265"/>
    </row>
    <row r="90" spans="2:8" x14ac:dyDescent="0.35">
      <c r="F90" s="265"/>
      <c r="G90" s="265"/>
      <c r="H90" s="265"/>
    </row>
    <row r="91" spans="2:8" x14ac:dyDescent="0.35">
      <c r="F91" s="265"/>
      <c r="G91" s="265"/>
      <c r="H91" s="265"/>
    </row>
    <row r="92" spans="2:8" x14ac:dyDescent="0.35">
      <c r="F92" s="265"/>
      <c r="G92" s="265"/>
      <c r="H92" s="265"/>
    </row>
    <row r="93" spans="2:8" x14ac:dyDescent="0.35">
      <c r="F93" s="265"/>
      <c r="G93" s="265"/>
      <c r="H93" s="265"/>
    </row>
    <row r="94" spans="2:8" x14ac:dyDescent="0.35">
      <c r="F94" s="265"/>
      <c r="G94" s="265"/>
      <c r="H94" s="265"/>
    </row>
    <row r="95" spans="2:8" x14ac:dyDescent="0.35">
      <c r="F95" s="265"/>
      <c r="G95" s="265"/>
      <c r="H95" s="265"/>
    </row>
    <row r="96" spans="2:8" x14ac:dyDescent="0.35">
      <c r="F96" s="265"/>
      <c r="G96" s="265"/>
      <c r="H96" s="265"/>
    </row>
    <row r="97" spans="6:8" x14ac:dyDescent="0.35">
      <c r="F97" s="265"/>
      <c r="G97" s="265"/>
      <c r="H97" s="265"/>
    </row>
    <row r="98" spans="6:8" x14ac:dyDescent="0.35">
      <c r="F98" s="265"/>
      <c r="G98" s="265"/>
      <c r="H98" s="265"/>
    </row>
    <row r="99" spans="6:8" x14ac:dyDescent="0.35">
      <c r="F99" s="265"/>
      <c r="G99" s="265"/>
      <c r="H99" s="265"/>
    </row>
    <row r="100" spans="6:8" x14ac:dyDescent="0.35">
      <c r="F100" s="265"/>
      <c r="G100" s="265"/>
      <c r="H100" s="265"/>
    </row>
    <row r="101" spans="6:8" x14ac:dyDescent="0.35">
      <c r="F101" s="265"/>
      <c r="G101" s="265"/>
      <c r="H101" s="265"/>
    </row>
    <row r="102" spans="6:8" x14ac:dyDescent="0.35">
      <c r="F102" s="265"/>
      <c r="G102" s="265"/>
      <c r="H102" s="265"/>
    </row>
    <row r="103" spans="6:8" x14ac:dyDescent="0.35">
      <c r="F103" s="265"/>
      <c r="G103" s="265"/>
      <c r="H103" s="265"/>
    </row>
    <row r="104" spans="6:8" x14ac:dyDescent="0.35">
      <c r="F104" s="265"/>
      <c r="G104" s="265"/>
      <c r="H104" s="265"/>
    </row>
    <row r="105" spans="6:8" x14ac:dyDescent="0.35">
      <c r="F105" s="265"/>
      <c r="G105" s="265"/>
      <c r="H105" s="265"/>
    </row>
    <row r="106" spans="6:8" x14ac:dyDescent="0.35">
      <c r="F106" s="265"/>
      <c r="G106" s="265"/>
      <c r="H106" s="265"/>
    </row>
    <row r="107" spans="6:8" x14ac:dyDescent="0.35">
      <c r="F107" s="265"/>
      <c r="G107" s="265"/>
      <c r="H107" s="265"/>
    </row>
    <row r="108" spans="6:8" x14ac:dyDescent="0.35">
      <c r="F108" s="265"/>
      <c r="G108" s="265"/>
      <c r="H108" s="265"/>
    </row>
    <row r="109" spans="6:8" x14ac:dyDescent="0.35">
      <c r="F109" s="265"/>
      <c r="G109" s="265"/>
      <c r="H109" s="265"/>
    </row>
    <row r="110" spans="6:8" x14ac:dyDescent="0.35">
      <c r="F110" s="265"/>
      <c r="G110" s="265"/>
      <c r="H110" s="265"/>
    </row>
    <row r="111" spans="6:8" x14ac:dyDescent="0.35">
      <c r="F111" s="265"/>
      <c r="G111" s="265"/>
      <c r="H111" s="265"/>
    </row>
    <row r="112" spans="6:8" x14ac:dyDescent="0.35">
      <c r="F112" s="265"/>
      <c r="G112" s="265"/>
      <c r="H112" s="265"/>
    </row>
    <row r="113" spans="6:8" x14ac:dyDescent="0.35">
      <c r="F113" s="265"/>
      <c r="G113" s="265"/>
      <c r="H113" s="265"/>
    </row>
    <row r="114" spans="6:8" x14ac:dyDescent="0.35">
      <c r="F114" s="265"/>
      <c r="G114" s="265"/>
      <c r="H114" s="265"/>
    </row>
    <row r="115" spans="6:8" x14ac:dyDescent="0.35">
      <c r="F115" s="265"/>
      <c r="G115" s="265"/>
      <c r="H115" s="265"/>
    </row>
    <row r="116" spans="6:8" x14ac:dyDescent="0.35">
      <c r="F116" s="265"/>
      <c r="G116" s="265"/>
      <c r="H116" s="265"/>
    </row>
    <row r="117" spans="6:8" x14ac:dyDescent="0.35">
      <c r="F117" s="265"/>
      <c r="G117" s="265"/>
      <c r="H117" s="265"/>
    </row>
    <row r="118" spans="6:8" x14ac:dyDescent="0.35">
      <c r="F118" s="265"/>
      <c r="G118" s="265"/>
      <c r="H118" s="265"/>
    </row>
    <row r="119" spans="6:8" x14ac:dyDescent="0.35">
      <c r="F119" s="265"/>
      <c r="G119" s="265"/>
      <c r="H119" s="265"/>
    </row>
    <row r="120" spans="6:8" x14ac:dyDescent="0.35">
      <c r="F120" s="265"/>
      <c r="G120" s="265"/>
      <c r="H120" s="265"/>
    </row>
    <row r="121" spans="6:8" x14ac:dyDescent="0.35">
      <c r="F121" s="265"/>
      <c r="G121" s="265"/>
      <c r="H121" s="265"/>
    </row>
    <row r="122" spans="6:8" x14ac:dyDescent="0.35">
      <c r="F122" s="265"/>
      <c r="G122" s="265"/>
      <c r="H122" s="265"/>
    </row>
    <row r="123" spans="6:8" x14ac:dyDescent="0.35">
      <c r="F123" s="265"/>
      <c r="G123" s="265"/>
      <c r="H123" s="265"/>
    </row>
    <row r="124" spans="6:8" x14ac:dyDescent="0.35">
      <c r="F124" s="265"/>
      <c r="G124" s="265"/>
      <c r="H124" s="265"/>
    </row>
    <row r="125" spans="6:8" x14ac:dyDescent="0.35">
      <c r="F125" s="265"/>
      <c r="G125" s="265"/>
      <c r="H125" s="265"/>
    </row>
    <row r="126" spans="6:8" x14ac:dyDescent="0.35">
      <c r="F126" s="265"/>
      <c r="G126" s="265"/>
      <c r="H126" s="265"/>
    </row>
    <row r="127" spans="6:8" x14ac:dyDescent="0.35">
      <c r="F127" s="265"/>
      <c r="G127" s="265"/>
      <c r="H127" s="265"/>
    </row>
    <row r="128" spans="6:8" x14ac:dyDescent="0.35">
      <c r="F128" s="265"/>
      <c r="G128" s="265"/>
      <c r="H128" s="265"/>
    </row>
    <row r="129" spans="6:8" x14ac:dyDescent="0.35">
      <c r="F129" s="265"/>
      <c r="G129" s="265"/>
      <c r="H129" s="265"/>
    </row>
    <row r="130" spans="6:8" x14ac:dyDescent="0.35">
      <c r="F130" s="265"/>
      <c r="G130" s="265"/>
      <c r="H130" s="265"/>
    </row>
    <row r="131" spans="6:8" x14ac:dyDescent="0.35">
      <c r="F131" s="265"/>
      <c r="G131" s="265"/>
      <c r="H131" s="265"/>
    </row>
    <row r="132" spans="6:8" x14ac:dyDescent="0.35">
      <c r="F132" s="265"/>
      <c r="G132" s="265"/>
      <c r="H132" s="265"/>
    </row>
    <row r="133" spans="6:8" x14ac:dyDescent="0.35">
      <c r="F133" s="265"/>
      <c r="G133" s="265"/>
      <c r="H133" s="265"/>
    </row>
    <row r="134" spans="6:8" x14ac:dyDescent="0.35">
      <c r="F134" s="265"/>
      <c r="G134" s="265"/>
      <c r="H134" s="265"/>
    </row>
    <row r="135" spans="6:8" x14ac:dyDescent="0.35">
      <c r="F135" s="265"/>
      <c r="G135" s="265"/>
      <c r="H135" s="265"/>
    </row>
    <row r="136" spans="6:8" x14ac:dyDescent="0.35">
      <c r="F136" s="265"/>
      <c r="G136" s="265"/>
      <c r="H136" s="265"/>
    </row>
    <row r="137" spans="6:8" x14ac:dyDescent="0.35">
      <c r="F137" s="265"/>
      <c r="G137" s="265"/>
      <c r="H137" s="265"/>
    </row>
    <row r="138" spans="6:8" x14ac:dyDescent="0.35">
      <c r="F138" s="265"/>
      <c r="G138" s="265"/>
      <c r="H138" s="265"/>
    </row>
    <row r="139" spans="6:8" x14ac:dyDescent="0.35">
      <c r="F139" s="265"/>
      <c r="G139" s="265"/>
      <c r="H139" s="265"/>
    </row>
    <row r="140" spans="6:8" x14ac:dyDescent="0.35">
      <c r="F140" s="265"/>
      <c r="G140" s="265"/>
      <c r="H140" s="265"/>
    </row>
    <row r="141" spans="6:8" x14ac:dyDescent="0.35">
      <c r="F141" s="265"/>
      <c r="G141" s="265"/>
      <c r="H141" s="265"/>
    </row>
    <row r="142" spans="6:8" x14ac:dyDescent="0.35">
      <c r="F142" s="265"/>
      <c r="G142" s="265"/>
      <c r="H142" s="265"/>
    </row>
    <row r="143" spans="6:8" x14ac:dyDescent="0.35">
      <c r="F143" s="265"/>
      <c r="G143" s="265"/>
      <c r="H143" s="265"/>
    </row>
    <row r="144" spans="6:8" x14ac:dyDescent="0.35">
      <c r="F144" s="265"/>
      <c r="G144" s="265"/>
      <c r="H144" s="265"/>
    </row>
    <row r="145" spans="6:8" x14ac:dyDescent="0.35">
      <c r="F145" s="265"/>
      <c r="G145" s="265"/>
      <c r="H145" s="265"/>
    </row>
    <row r="146" spans="6:8" x14ac:dyDescent="0.35">
      <c r="F146" s="265"/>
      <c r="G146" s="265"/>
      <c r="H146" s="265"/>
    </row>
    <row r="147" spans="6:8" x14ac:dyDescent="0.35">
      <c r="F147" s="265"/>
      <c r="G147" s="265"/>
      <c r="H147" s="265"/>
    </row>
    <row r="148" spans="6:8" x14ac:dyDescent="0.35">
      <c r="F148" s="265"/>
      <c r="G148" s="265"/>
      <c r="H148" s="265"/>
    </row>
    <row r="149" spans="6:8" x14ac:dyDescent="0.35">
      <c r="F149" s="265"/>
      <c r="G149" s="265"/>
      <c r="H149" s="265"/>
    </row>
    <row r="150" spans="6:8" x14ac:dyDescent="0.35">
      <c r="F150" s="265"/>
      <c r="G150" s="265"/>
      <c r="H150" s="265"/>
    </row>
    <row r="151" spans="6:8" x14ac:dyDescent="0.35">
      <c r="F151" s="265"/>
      <c r="G151" s="265"/>
      <c r="H151" s="265"/>
    </row>
    <row r="152" spans="6:8" x14ac:dyDescent="0.35">
      <c r="F152" s="265"/>
      <c r="G152" s="265"/>
      <c r="H152" s="265"/>
    </row>
    <row r="153" spans="6:8" x14ac:dyDescent="0.35">
      <c r="F153" s="265"/>
      <c r="G153" s="265"/>
      <c r="H153" s="265"/>
    </row>
    <row r="154" spans="6:8" x14ac:dyDescent="0.35">
      <c r="F154" s="265"/>
      <c r="G154" s="265"/>
      <c r="H154" s="265"/>
    </row>
    <row r="155" spans="6:8" x14ac:dyDescent="0.35">
      <c r="F155" s="265"/>
      <c r="G155" s="265"/>
      <c r="H155" s="265"/>
    </row>
    <row r="156" spans="6:8" x14ac:dyDescent="0.35">
      <c r="F156" s="265"/>
      <c r="G156" s="265"/>
      <c r="H156" s="265"/>
    </row>
    <row r="157" spans="6:8" x14ac:dyDescent="0.35">
      <c r="F157" s="265"/>
      <c r="G157" s="265"/>
      <c r="H157" s="265"/>
    </row>
    <row r="158" spans="6:8" x14ac:dyDescent="0.35">
      <c r="F158" s="265"/>
      <c r="G158" s="265"/>
      <c r="H158" s="265"/>
    </row>
    <row r="159" spans="6:8" x14ac:dyDescent="0.35">
      <c r="F159" s="265"/>
      <c r="G159" s="265"/>
      <c r="H159" s="265"/>
    </row>
    <row r="160" spans="6:8" x14ac:dyDescent="0.35">
      <c r="F160" s="265"/>
      <c r="G160" s="265"/>
      <c r="H160" s="265"/>
    </row>
    <row r="161" spans="6:8" x14ac:dyDescent="0.35">
      <c r="F161" s="265"/>
      <c r="G161" s="265"/>
      <c r="H161" s="265"/>
    </row>
    <row r="162" spans="6:8" x14ac:dyDescent="0.35">
      <c r="F162" s="265"/>
      <c r="G162" s="265"/>
      <c r="H162" s="265"/>
    </row>
    <row r="163" spans="6:8" x14ac:dyDescent="0.35">
      <c r="F163" s="265"/>
      <c r="G163" s="265"/>
      <c r="H163" s="265"/>
    </row>
    <row r="164" spans="6:8" x14ac:dyDescent="0.35">
      <c r="F164" s="265"/>
      <c r="G164" s="265"/>
      <c r="H164" s="265"/>
    </row>
    <row r="165" spans="6:8" x14ac:dyDescent="0.35">
      <c r="F165" s="265"/>
      <c r="G165" s="265"/>
      <c r="H165" s="265"/>
    </row>
    <row r="166" spans="6:8" x14ac:dyDescent="0.35">
      <c r="F166" s="265"/>
      <c r="G166" s="265"/>
      <c r="H166" s="265"/>
    </row>
    <row r="167" spans="6:8" x14ac:dyDescent="0.35">
      <c r="F167" s="265"/>
      <c r="G167" s="265"/>
      <c r="H167" s="265"/>
    </row>
    <row r="168" spans="6:8" x14ac:dyDescent="0.35">
      <c r="F168" s="265"/>
      <c r="G168" s="265"/>
      <c r="H168" s="265"/>
    </row>
    <row r="169" spans="6:8" x14ac:dyDescent="0.35">
      <c r="F169" s="265"/>
      <c r="G169" s="265"/>
      <c r="H169" s="265"/>
    </row>
    <row r="170" spans="6:8" x14ac:dyDescent="0.35">
      <c r="F170" s="265"/>
      <c r="G170" s="265"/>
      <c r="H170" s="265"/>
    </row>
    <row r="171" spans="6:8" x14ac:dyDescent="0.35">
      <c r="F171" s="265"/>
      <c r="G171" s="265"/>
      <c r="H171" s="265"/>
    </row>
    <row r="172" spans="6:8" x14ac:dyDescent="0.35">
      <c r="F172" s="265"/>
      <c r="G172" s="265"/>
      <c r="H172" s="265"/>
    </row>
    <row r="173" spans="6:8" x14ac:dyDescent="0.35">
      <c r="F173" s="265"/>
      <c r="G173" s="265"/>
      <c r="H173" s="265"/>
    </row>
    <row r="174" spans="6:8" x14ac:dyDescent="0.35">
      <c r="F174" s="265"/>
      <c r="G174" s="265"/>
      <c r="H174" s="265"/>
    </row>
    <row r="175" spans="6:8" x14ac:dyDescent="0.35">
      <c r="F175" s="265"/>
      <c r="G175" s="265"/>
      <c r="H175" s="265"/>
    </row>
    <row r="176" spans="6:8" x14ac:dyDescent="0.35">
      <c r="F176" s="265"/>
      <c r="G176" s="265"/>
      <c r="H176" s="265"/>
    </row>
    <row r="177" spans="6:8" x14ac:dyDescent="0.35">
      <c r="F177" s="265"/>
      <c r="G177" s="265"/>
      <c r="H177" s="265"/>
    </row>
    <row r="178" spans="6:8" x14ac:dyDescent="0.35">
      <c r="F178" s="265"/>
      <c r="G178" s="265"/>
      <c r="H178" s="265"/>
    </row>
    <row r="179" spans="6:8" x14ac:dyDescent="0.35">
      <c r="F179" s="265"/>
      <c r="G179" s="265"/>
      <c r="H179" s="265"/>
    </row>
    <row r="180" spans="6:8" x14ac:dyDescent="0.35">
      <c r="F180" s="265"/>
      <c r="G180" s="265"/>
      <c r="H180" s="265"/>
    </row>
    <row r="181" spans="6:8" x14ac:dyDescent="0.35">
      <c r="F181" s="265"/>
      <c r="G181" s="265"/>
      <c r="H181" s="265"/>
    </row>
    <row r="182" spans="6:8" x14ac:dyDescent="0.35">
      <c r="F182" s="265"/>
      <c r="G182" s="265"/>
      <c r="H182" s="265"/>
    </row>
    <row r="183" spans="6:8" x14ac:dyDescent="0.35">
      <c r="F183" s="265"/>
      <c r="G183" s="265"/>
      <c r="H183" s="265"/>
    </row>
    <row r="184" spans="6:8" x14ac:dyDescent="0.35">
      <c r="F184" s="265"/>
      <c r="G184" s="265"/>
      <c r="H184" s="265"/>
    </row>
    <row r="185" spans="6:8" x14ac:dyDescent="0.35">
      <c r="F185" s="265"/>
      <c r="G185" s="265"/>
      <c r="H185" s="265"/>
    </row>
    <row r="186" spans="6:8" x14ac:dyDescent="0.35">
      <c r="F186" s="265"/>
      <c r="G186" s="265"/>
      <c r="H186" s="265"/>
    </row>
    <row r="187" spans="6:8" x14ac:dyDescent="0.35">
      <c r="F187" s="265"/>
      <c r="G187" s="265"/>
      <c r="H187" s="265"/>
    </row>
    <row r="188" spans="6:8" x14ac:dyDescent="0.35">
      <c r="F188" s="265"/>
      <c r="G188" s="265"/>
      <c r="H188" s="265"/>
    </row>
    <row r="189" spans="6:8" x14ac:dyDescent="0.35">
      <c r="F189" s="265"/>
      <c r="G189" s="265"/>
      <c r="H189" s="265"/>
    </row>
    <row r="190" spans="6:8" x14ac:dyDescent="0.35">
      <c r="F190" s="265"/>
      <c r="G190" s="265"/>
      <c r="H190" s="265"/>
    </row>
    <row r="191" spans="6:8" x14ac:dyDescent="0.35">
      <c r="F191" s="265"/>
      <c r="G191" s="265"/>
      <c r="H191" s="265"/>
    </row>
    <row r="192" spans="6:8" x14ac:dyDescent="0.35">
      <c r="F192" s="265"/>
      <c r="G192" s="265"/>
      <c r="H192" s="265"/>
    </row>
    <row r="193" spans="6:8" x14ac:dyDescent="0.35">
      <c r="F193" s="265"/>
      <c r="G193" s="265"/>
      <c r="H193" s="265"/>
    </row>
    <row r="194" spans="6:8" x14ac:dyDescent="0.35">
      <c r="F194" s="265"/>
      <c r="G194" s="265"/>
      <c r="H194" s="265"/>
    </row>
    <row r="195" spans="6:8" x14ac:dyDescent="0.35">
      <c r="F195" s="265"/>
      <c r="G195" s="265"/>
      <c r="H195" s="265"/>
    </row>
    <row r="196" spans="6:8" x14ac:dyDescent="0.35">
      <c r="F196" s="265"/>
      <c r="G196" s="265"/>
      <c r="H196" s="265"/>
    </row>
    <row r="197" spans="6:8" x14ac:dyDescent="0.35">
      <c r="F197" s="265"/>
      <c r="G197" s="265"/>
      <c r="H197" s="265"/>
    </row>
    <row r="198" spans="6:8" x14ac:dyDescent="0.35">
      <c r="F198" s="265"/>
      <c r="G198" s="265"/>
      <c r="H198" s="265"/>
    </row>
    <row r="199" spans="6:8" x14ac:dyDescent="0.35">
      <c r="F199" s="265"/>
      <c r="G199" s="265"/>
      <c r="H199" s="265"/>
    </row>
    <row r="200" spans="6:8" x14ac:dyDescent="0.35">
      <c r="F200" s="265"/>
      <c r="G200" s="265"/>
      <c r="H200" s="265"/>
    </row>
    <row r="201" spans="6:8" x14ac:dyDescent="0.35">
      <c r="F201" s="265"/>
      <c r="G201" s="265"/>
      <c r="H201" s="265"/>
    </row>
    <row r="202" spans="6:8" x14ac:dyDescent="0.35">
      <c r="F202" s="265"/>
      <c r="G202" s="265"/>
      <c r="H202" s="265"/>
    </row>
    <row r="203" spans="6:8" x14ac:dyDescent="0.35">
      <c r="F203" s="265"/>
      <c r="G203" s="265"/>
      <c r="H203" s="265"/>
    </row>
    <row r="204" spans="6:8" x14ac:dyDescent="0.35">
      <c r="F204" s="265"/>
      <c r="G204" s="265"/>
      <c r="H204" s="265"/>
    </row>
    <row r="205" spans="6:8" x14ac:dyDescent="0.35">
      <c r="F205" s="265"/>
      <c r="G205" s="265"/>
      <c r="H205" s="265"/>
    </row>
    <row r="206" spans="6:8" x14ac:dyDescent="0.35">
      <c r="F206" s="265"/>
      <c r="G206" s="265"/>
      <c r="H206" s="265"/>
    </row>
    <row r="207" spans="6:8" x14ac:dyDescent="0.35">
      <c r="F207" s="265"/>
      <c r="G207" s="265"/>
      <c r="H207" s="265"/>
    </row>
    <row r="208" spans="6:8" x14ac:dyDescent="0.35">
      <c r="F208" s="265"/>
      <c r="G208" s="265"/>
      <c r="H208" s="265"/>
    </row>
    <row r="209" spans="6:8" x14ac:dyDescent="0.35">
      <c r="F209" s="265"/>
      <c r="G209" s="265"/>
      <c r="H209" s="265"/>
    </row>
    <row r="210" spans="6:8" x14ac:dyDescent="0.35">
      <c r="F210" s="265"/>
      <c r="G210" s="265"/>
      <c r="H210" s="265"/>
    </row>
    <row r="211" spans="6:8" x14ac:dyDescent="0.35">
      <c r="F211" s="265"/>
      <c r="G211" s="265"/>
      <c r="H211" s="265"/>
    </row>
    <row r="212" spans="6:8" x14ac:dyDescent="0.35">
      <c r="F212" s="265"/>
      <c r="G212" s="265"/>
      <c r="H212" s="265"/>
    </row>
    <row r="213" spans="6:8" x14ac:dyDescent="0.35">
      <c r="F213" s="265"/>
      <c r="G213" s="265"/>
      <c r="H213" s="265"/>
    </row>
    <row r="214" spans="6:8" x14ac:dyDescent="0.35">
      <c r="F214" s="265"/>
      <c r="G214" s="265"/>
      <c r="H214" s="265"/>
    </row>
    <row r="215" spans="6:8" x14ac:dyDescent="0.35">
      <c r="F215" s="265"/>
      <c r="G215" s="265"/>
      <c r="H215" s="265"/>
    </row>
    <row r="216" spans="6:8" x14ac:dyDescent="0.35">
      <c r="F216" s="265"/>
      <c r="G216" s="265"/>
      <c r="H216" s="265"/>
    </row>
    <row r="217" spans="6:8" x14ac:dyDescent="0.35">
      <c r="F217" s="265"/>
      <c r="G217" s="265"/>
      <c r="H217" s="265"/>
    </row>
    <row r="218" spans="6:8" x14ac:dyDescent="0.35">
      <c r="F218" s="265"/>
      <c r="G218" s="265"/>
      <c r="H218" s="265"/>
    </row>
    <row r="219" spans="6:8" x14ac:dyDescent="0.35">
      <c r="F219" s="265"/>
      <c r="G219" s="265"/>
      <c r="H219" s="265"/>
    </row>
    <row r="220" spans="6:8" x14ac:dyDescent="0.35">
      <c r="F220" s="265"/>
      <c r="G220" s="265"/>
      <c r="H220" s="265"/>
    </row>
    <row r="221" spans="6:8" x14ac:dyDescent="0.35">
      <c r="F221" s="265"/>
      <c r="G221" s="265"/>
      <c r="H221" s="265"/>
    </row>
    <row r="222" spans="6:8" x14ac:dyDescent="0.35">
      <c r="F222" s="265"/>
      <c r="G222" s="265"/>
      <c r="H222" s="265"/>
    </row>
    <row r="223" spans="6:8" x14ac:dyDescent="0.35">
      <c r="F223" s="265"/>
      <c r="G223" s="265"/>
      <c r="H223" s="265"/>
    </row>
    <row r="224" spans="6:8" x14ac:dyDescent="0.35">
      <c r="F224" s="265"/>
      <c r="G224" s="265"/>
      <c r="H224" s="265"/>
    </row>
    <row r="225" spans="6:8" x14ac:dyDescent="0.35">
      <c r="F225" s="265"/>
      <c r="G225" s="265"/>
      <c r="H225" s="265"/>
    </row>
    <row r="226" spans="6:8" x14ac:dyDescent="0.35">
      <c r="F226" s="265"/>
      <c r="G226" s="265"/>
      <c r="H226" s="265"/>
    </row>
    <row r="227" spans="6:8" x14ac:dyDescent="0.35">
      <c r="F227" s="265"/>
      <c r="G227" s="265"/>
      <c r="H227" s="265"/>
    </row>
    <row r="228" spans="6:8" x14ac:dyDescent="0.35">
      <c r="F228" s="265"/>
      <c r="G228" s="265"/>
      <c r="H228" s="265"/>
    </row>
    <row r="229" spans="6:8" x14ac:dyDescent="0.35">
      <c r="F229" s="265"/>
      <c r="G229" s="265"/>
      <c r="H229" s="265"/>
    </row>
    <row r="230" spans="6:8" x14ac:dyDescent="0.35">
      <c r="F230" s="265"/>
      <c r="G230" s="265"/>
      <c r="H230" s="265"/>
    </row>
    <row r="231" spans="6:8" x14ac:dyDescent="0.35">
      <c r="F231" s="265"/>
      <c r="G231" s="265"/>
      <c r="H231" s="265"/>
    </row>
    <row r="232" spans="6:8" x14ac:dyDescent="0.35">
      <c r="F232" s="265"/>
      <c r="G232" s="265"/>
      <c r="H232" s="265"/>
    </row>
    <row r="233" spans="6:8" x14ac:dyDescent="0.35">
      <c r="F233" s="265"/>
      <c r="G233" s="265"/>
      <c r="H233" s="265"/>
    </row>
    <row r="234" spans="6:8" x14ac:dyDescent="0.35">
      <c r="F234" s="265"/>
      <c r="G234" s="265"/>
      <c r="H234" s="265"/>
    </row>
    <row r="235" spans="6:8" x14ac:dyDescent="0.35">
      <c r="F235" s="265"/>
      <c r="G235" s="265"/>
      <c r="H235" s="265"/>
    </row>
    <row r="236" spans="6:8" x14ac:dyDescent="0.35">
      <c r="F236" s="265"/>
      <c r="G236" s="265"/>
      <c r="H236" s="265"/>
    </row>
  </sheetData>
  <sheetProtection selectLockedCells="1"/>
  <autoFilter ref="B7:E63" xr:uid="{00000000-0001-0000-0500-000000000000}">
    <filterColumn colId="2" showButton="0"/>
  </autoFilter>
  <mergeCells count="2">
    <mergeCell ref="B2:D3"/>
    <mergeCell ref="B4:D5"/>
  </mergeCells>
  <pageMargins left="0.70866141732283472" right="0.70866141732283472" top="0.74803149606299213" bottom="0.74803149606299213" header="0.31496062992125984" footer="0.31496062992125984"/>
  <pageSetup paperSize="9" scale="21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1A70C0-7D88-4073-AA95-B299177266CF}">
  <sheetPr>
    <tabColor rgb="FF00B0F0"/>
  </sheetPr>
  <dimension ref="A1:DA132"/>
  <sheetViews>
    <sheetView zoomScale="80" zoomScaleNormal="80" workbookViewId="0">
      <selection activeCell="C6" sqref="C6"/>
    </sheetView>
  </sheetViews>
  <sheetFormatPr defaultRowHeight="14.5" outlineLevelRow="2" outlineLevelCol="1" x14ac:dyDescent="0.35"/>
  <cols>
    <col min="1" max="1" width="12.54296875" customWidth="1"/>
    <col min="2" max="2" width="11.1796875" customWidth="1"/>
    <col min="3" max="3" width="28.90625" style="82" customWidth="1"/>
    <col min="4" max="4" width="19.81640625" customWidth="1"/>
    <col min="5" max="5" width="29.1796875" customWidth="1"/>
    <col min="6" max="6" width="22.1796875" customWidth="1"/>
    <col min="7" max="7" width="17.1796875" customWidth="1" outlineLevel="1"/>
    <col min="8" max="8" width="18.81640625" customWidth="1" outlineLevel="1"/>
    <col min="9" max="9" width="16.1796875" customWidth="1" outlineLevel="1"/>
    <col min="10" max="10" width="21.453125" customWidth="1" outlineLevel="1"/>
    <col min="11" max="11" width="60.54296875" style="1" customWidth="1" outlineLevel="1"/>
  </cols>
  <sheetData>
    <row r="1" spans="1:105" x14ac:dyDescent="0.35">
      <c r="A1" s="1"/>
      <c r="B1" s="1"/>
      <c r="C1" s="2"/>
      <c r="D1" s="1"/>
      <c r="E1" s="1"/>
      <c r="F1" s="1"/>
      <c r="G1" s="1"/>
      <c r="H1" s="1"/>
      <c r="I1" s="1"/>
      <c r="J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  <c r="AA1" s="1"/>
      <c r="AB1" s="1"/>
      <c r="AC1" s="1"/>
      <c r="AD1" s="1"/>
      <c r="AE1" s="1"/>
      <c r="AF1" s="1"/>
      <c r="AG1" s="1"/>
      <c r="AH1" s="1"/>
      <c r="AI1" s="1"/>
      <c r="AJ1" s="1"/>
      <c r="AK1" s="1"/>
      <c r="AL1" s="1"/>
      <c r="AM1" s="1"/>
      <c r="AN1" s="1"/>
      <c r="AO1" s="1"/>
      <c r="AP1" s="1"/>
      <c r="AQ1" s="1"/>
      <c r="AR1" s="1"/>
      <c r="AS1" s="1"/>
      <c r="AT1" s="1"/>
      <c r="AU1" s="1"/>
      <c r="AV1" s="1"/>
      <c r="AW1" s="1"/>
      <c r="AX1" s="1"/>
      <c r="AY1" s="1"/>
      <c r="AZ1" s="1"/>
      <c r="BA1" s="1"/>
      <c r="BB1" s="1"/>
      <c r="BC1" s="1"/>
      <c r="BD1" s="1"/>
      <c r="BE1" s="1"/>
      <c r="BF1" s="1"/>
      <c r="BG1" s="1"/>
      <c r="BH1" s="1"/>
      <c r="BI1" s="1"/>
      <c r="BJ1" s="1"/>
      <c r="BK1" s="1"/>
      <c r="BL1" s="1"/>
      <c r="BM1" s="1"/>
      <c r="BN1" s="1"/>
      <c r="BO1" s="1"/>
      <c r="BP1" s="1"/>
      <c r="BQ1" s="1"/>
      <c r="BR1" s="1"/>
      <c r="BS1" s="1"/>
      <c r="BT1" s="1"/>
      <c r="BU1" s="1"/>
      <c r="BV1" s="1"/>
      <c r="BW1" s="1"/>
      <c r="BX1" s="1"/>
      <c r="BY1" s="1"/>
      <c r="BZ1" s="1"/>
      <c r="CA1" s="1"/>
      <c r="CB1" s="1"/>
      <c r="CC1" s="1"/>
      <c r="CD1" s="1"/>
      <c r="CE1" s="1"/>
      <c r="CF1" s="1"/>
      <c r="CG1" s="1"/>
      <c r="CH1" s="1"/>
      <c r="CI1" s="1"/>
      <c r="CJ1" s="1"/>
      <c r="CK1" s="1"/>
      <c r="CL1" s="1"/>
      <c r="CM1" s="1"/>
      <c r="CN1" s="1"/>
      <c r="CO1" s="1"/>
      <c r="CP1" s="1"/>
      <c r="CQ1" s="1"/>
      <c r="CR1" s="1"/>
      <c r="CS1" s="1"/>
      <c r="CT1" s="1"/>
      <c r="CU1" s="1"/>
      <c r="CV1" s="1"/>
      <c r="CW1" s="1"/>
      <c r="CX1" s="1"/>
      <c r="CY1" s="1"/>
      <c r="CZ1" s="1"/>
      <c r="DA1" s="1"/>
    </row>
    <row r="2" spans="1:105" ht="21" x14ac:dyDescent="0.5">
      <c r="A2" s="1"/>
      <c r="B2" s="1"/>
      <c r="C2" s="2"/>
      <c r="D2" s="1"/>
      <c r="E2" s="195" t="s">
        <v>302</v>
      </c>
      <c r="F2" s="195"/>
      <c r="G2" s="195"/>
      <c r="H2" s="195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  <c r="AB2" s="1"/>
      <c r="AC2" s="1"/>
      <c r="AD2" s="1"/>
      <c r="AE2" s="1"/>
      <c r="AF2" s="1"/>
      <c r="AG2" s="1"/>
      <c r="AH2" s="1"/>
      <c r="AI2" s="1"/>
      <c r="AJ2" s="1"/>
      <c r="AK2" s="1"/>
      <c r="AL2" s="1"/>
      <c r="AM2" s="1"/>
      <c r="AN2" s="1"/>
      <c r="AO2" s="1"/>
      <c r="AP2" s="1"/>
      <c r="AQ2" s="1"/>
      <c r="AR2" s="1"/>
      <c r="AS2" s="1"/>
      <c r="AT2" s="1"/>
      <c r="AU2" s="1"/>
      <c r="AV2" s="1"/>
      <c r="AW2" s="1"/>
      <c r="AX2" s="1"/>
      <c r="AY2" s="1"/>
      <c r="AZ2" s="1"/>
      <c r="BA2" s="1"/>
      <c r="BB2" s="1"/>
      <c r="BC2" s="1"/>
      <c r="BD2" s="1"/>
      <c r="BE2" s="1"/>
      <c r="BF2" s="1"/>
      <c r="BG2" s="1"/>
      <c r="BH2" s="1"/>
      <c r="BI2" s="1"/>
      <c r="BJ2" s="1"/>
      <c r="BK2" s="1"/>
      <c r="BL2" s="1"/>
      <c r="BM2" s="1"/>
      <c r="BN2" s="1"/>
      <c r="BO2" s="1"/>
      <c r="BP2" s="1"/>
      <c r="BQ2" s="1"/>
      <c r="BR2" s="1"/>
      <c r="BS2" s="1"/>
      <c r="BT2" s="1"/>
      <c r="BU2" s="1"/>
      <c r="BV2" s="1"/>
      <c r="BW2" s="1"/>
      <c r="BX2" s="1"/>
      <c r="BY2" s="1"/>
      <c r="BZ2" s="1"/>
      <c r="CA2" s="1"/>
      <c r="CB2" s="1"/>
      <c r="CC2" s="1"/>
      <c r="CD2" s="1"/>
      <c r="CE2" s="1"/>
      <c r="CF2" s="1"/>
      <c r="CG2" s="1"/>
      <c r="CH2" s="1"/>
      <c r="CI2" s="1"/>
      <c r="CJ2" s="1"/>
      <c r="CK2" s="1"/>
      <c r="CL2" s="1"/>
      <c r="CM2" s="1"/>
      <c r="CN2" s="1"/>
      <c r="CO2" s="1"/>
      <c r="CP2" s="1"/>
      <c r="CQ2" s="1"/>
      <c r="CR2" s="1"/>
      <c r="CS2" s="1"/>
      <c r="CT2" s="1"/>
      <c r="CU2" s="1"/>
      <c r="CV2" s="1"/>
      <c r="CW2" s="1"/>
      <c r="CX2" s="1"/>
      <c r="CY2" s="1"/>
      <c r="CZ2" s="1"/>
      <c r="DA2" s="1"/>
    </row>
    <row r="3" spans="1:105" x14ac:dyDescent="0.35">
      <c r="A3" s="1"/>
      <c r="B3" s="1"/>
      <c r="C3" s="2"/>
      <c r="D3" s="1"/>
      <c r="E3" s="1"/>
      <c r="F3" s="1"/>
      <c r="G3" s="1"/>
      <c r="H3" s="1"/>
      <c r="I3" s="1"/>
      <c r="J3" s="1"/>
      <c r="L3" s="1"/>
      <c r="M3" s="1"/>
      <c r="N3" s="1"/>
      <c r="O3" s="1"/>
      <c r="P3" s="1"/>
      <c r="Q3" s="1"/>
      <c r="R3" s="1"/>
      <c r="S3" s="1"/>
      <c r="T3" s="1"/>
      <c r="U3" s="1"/>
      <c r="V3" s="1"/>
      <c r="W3" s="1"/>
      <c r="X3" s="1"/>
      <c r="Y3" s="1"/>
      <c r="Z3" s="1"/>
      <c r="AA3" s="1"/>
      <c r="AB3" s="1"/>
      <c r="AC3" s="1"/>
      <c r="AD3" s="1"/>
      <c r="AE3" s="1"/>
      <c r="AF3" s="1"/>
      <c r="AG3" s="1"/>
      <c r="AH3" s="1"/>
      <c r="AI3" s="1"/>
      <c r="AJ3" s="1"/>
      <c r="AK3" s="1"/>
      <c r="AL3" s="1"/>
      <c r="AM3" s="1"/>
      <c r="AN3" s="1"/>
      <c r="AO3" s="1"/>
      <c r="AP3" s="1"/>
      <c r="AQ3" s="1"/>
      <c r="AR3" s="1"/>
      <c r="AS3" s="1"/>
      <c r="AT3" s="1"/>
      <c r="AU3" s="1"/>
      <c r="AV3" s="1"/>
      <c r="AW3" s="1"/>
      <c r="AX3" s="1"/>
      <c r="AY3" s="1"/>
      <c r="AZ3" s="1"/>
      <c r="BA3" s="1"/>
      <c r="BB3" s="1"/>
      <c r="BC3" s="1"/>
      <c r="BD3" s="1"/>
      <c r="BE3" s="1"/>
      <c r="BF3" s="1"/>
      <c r="BG3" s="1"/>
      <c r="BH3" s="1"/>
      <c r="BI3" s="1"/>
      <c r="BJ3" s="1"/>
      <c r="BK3" s="1"/>
      <c r="BL3" s="1"/>
      <c r="BM3" s="1"/>
      <c r="BN3" s="1"/>
      <c r="BO3" s="1"/>
      <c r="BP3" s="1"/>
      <c r="BQ3" s="1"/>
      <c r="BR3" s="1"/>
      <c r="BS3" s="1"/>
      <c r="BT3" s="1"/>
      <c r="BU3" s="1"/>
      <c r="BV3" s="1"/>
      <c r="BW3" s="1"/>
      <c r="BX3" s="1"/>
      <c r="BY3" s="1"/>
      <c r="BZ3" s="1"/>
      <c r="CA3" s="1"/>
      <c r="CB3" s="1"/>
      <c r="CC3" s="1"/>
      <c r="CD3" s="1"/>
      <c r="CE3" s="1"/>
      <c r="CF3" s="1"/>
      <c r="CG3" s="1"/>
      <c r="CH3" s="1"/>
      <c r="CI3" s="1"/>
      <c r="CJ3" s="1"/>
      <c r="CK3" s="1"/>
      <c r="CL3" s="1"/>
      <c r="CM3" s="1"/>
      <c r="CN3" s="1"/>
      <c r="CO3" s="1"/>
      <c r="CP3" s="1"/>
      <c r="CQ3" s="1"/>
      <c r="CR3" s="1"/>
      <c r="CS3" s="1"/>
      <c r="CT3" s="1"/>
      <c r="CU3" s="1"/>
      <c r="CV3" s="1"/>
      <c r="CW3" s="1"/>
      <c r="CX3" s="1"/>
      <c r="CY3" s="1"/>
      <c r="CZ3" s="1"/>
      <c r="DA3" s="1"/>
    </row>
    <row r="4" spans="1:105" x14ac:dyDescent="0.35">
      <c r="A4" s="1"/>
      <c r="B4" s="1"/>
      <c r="C4" s="2"/>
      <c r="D4" s="1"/>
      <c r="E4" s="1"/>
      <c r="F4" s="1"/>
      <c r="G4" s="1"/>
      <c r="H4" s="1"/>
      <c r="I4" s="1"/>
      <c r="J4" s="1"/>
      <c r="L4" s="1"/>
      <c r="M4" s="1"/>
      <c r="N4" s="1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  <c r="AA4" s="1"/>
      <c r="AB4" s="1"/>
      <c r="AC4" s="1"/>
      <c r="AD4" s="1"/>
      <c r="AE4" s="1"/>
      <c r="AF4" s="1"/>
      <c r="AG4" s="1"/>
      <c r="AH4" s="1"/>
      <c r="AI4" s="1"/>
      <c r="AJ4" s="1"/>
      <c r="AK4" s="1"/>
      <c r="AL4" s="1"/>
      <c r="AM4" s="1"/>
      <c r="AN4" s="1"/>
      <c r="AO4" s="1"/>
      <c r="AP4" s="1"/>
      <c r="AQ4" s="1"/>
      <c r="AR4" s="1"/>
      <c r="AS4" s="1"/>
      <c r="AT4" s="1"/>
      <c r="AU4" s="1"/>
      <c r="AV4" s="1"/>
      <c r="AW4" s="1"/>
      <c r="AX4" s="1"/>
      <c r="AY4" s="1"/>
      <c r="AZ4" s="1"/>
      <c r="BA4" s="1"/>
      <c r="BB4" s="1"/>
      <c r="BC4" s="1"/>
      <c r="BD4" s="1"/>
      <c r="BE4" s="1"/>
      <c r="BF4" s="1"/>
      <c r="BG4" s="1"/>
      <c r="BH4" s="1"/>
      <c r="BI4" s="1"/>
      <c r="BJ4" s="1"/>
      <c r="BK4" s="1"/>
      <c r="BL4" s="1"/>
      <c r="BM4" s="1"/>
      <c r="BN4" s="1"/>
      <c r="BO4" s="1"/>
      <c r="BP4" s="1"/>
      <c r="BQ4" s="1"/>
      <c r="BR4" s="1"/>
      <c r="BS4" s="1"/>
      <c r="BT4" s="1"/>
      <c r="BU4" s="1"/>
      <c r="BV4" s="1"/>
      <c r="BW4" s="1"/>
      <c r="BX4" s="1"/>
      <c r="BY4" s="1"/>
      <c r="BZ4" s="1"/>
      <c r="CA4" s="1"/>
      <c r="CB4" s="1"/>
      <c r="CC4" s="1"/>
      <c r="CD4" s="1"/>
      <c r="CE4" s="1"/>
      <c r="CF4" s="1"/>
      <c r="CG4" s="1"/>
      <c r="CH4" s="1"/>
      <c r="CI4" s="1"/>
      <c r="CJ4" s="1"/>
      <c r="CK4" s="1"/>
      <c r="CL4" s="1"/>
      <c r="CM4" s="1"/>
      <c r="CN4" s="1"/>
      <c r="CO4" s="1"/>
      <c r="CP4" s="1"/>
      <c r="CQ4" s="1"/>
      <c r="CR4" s="1"/>
      <c r="CS4" s="1"/>
      <c r="CT4" s="1"/>
      <c r="CU4" s="1"/>
      <c r="CV4" s="1"/>
      <c r="CW4" s="1"/>
      <c r="CX4" s="1"/>
      <c r="CY4" s="1"/>
      <c r="CZ4" s="1"/>
      <c r="DA4" s="1"/>
    </row>
    <row r="5" spans="1:105" s="1" customFormat="1" ht="15" thickBot="1" x14ac:dyDescent="0.4">
      <c r="C5" s="342"/>
      <c r="D5" s="181"/>
      <c r="E5" s="3"/>
      <c r="F5" s="3"/>
      <c r="H5" s="3"/>
      <c r="J5" s="3"/>
      <c r="K5" s="11" t="s">
        <v>299</v>
      </c>
    </row>
    <row r="6" spans="1:105" ht="31.5" thickBot="1" x14ac:dyDescent="0.4">
      <c r="D6" s="202" t="s">
        <v>270</v>
      </c>
      <c r="E6" s="203" t="s">
        <v>271</v>
      </c>
      <c r="F6" s="203" t="s">
        <v>272</v>
      </c>
      <c r="G6" s="203" t="s">
        <v>273</v>
      </c>
      <c r="H6" s="203" t="s">
        <v>274</v>
      </c>
      <c r="I6" s="203" t="s">
        <v>273</v>
      </c>
      <c r="J6" s="203" t="s">
        <v>274</v>
      </c>
      <c r="K6" s="204" t="s">
        <v>275</v>
      </c>
      <c r="L6" s="1"/>
      <c r="M6" s="1"/>
      <c r="N6" s="1"/>
      <c r="O6" s="1"/>
      <c r="P6" s="1"/>
      <c r="Q6" s="1"/>
      <c r="R6" s="1"/>
      <c r="S6" s="1"/>
      <c r="T6" s="1"/>
      <c r="U6" s="1"/>
      <c r="V6" s="1"/>
      <c r="W6" s="1"/>
      <c r="X6" s="1"/>
      <c r="Y6" s="1"/>
      <c r="Z6" s="1"/>
      <c r="AA6" s="1"/>
      <c r="AB6" s="1"/>
      <c r="AC6" s="1"/>
      <c r="AD6" s="1"/>
      <c r="AE6" s="1"/>
      <c r="AF6" s="1"/>
      <c r="AG6" s="1"/>
      <c r="AH6" s="1"/>
      <c r="AI6" s="1"/>
      <c r="AJ6" s="1"/>
      <c r="AK6" s="1"/>
      <c r="AL6" s="1"/>
      <c r="AM6" s="1"/>
      <c r="AN6" s="1"/>
      <c r="AO6" s="1"/>
      <c r="AP6" s="1"/>
      <c r="AQ6" s="1"/>
      <c r="AR6" s="1"/>
      <c r="AS6" s="1"/>
      <c r="AT6" s="1"/>
      <c r="AU6" s="1"/>
      <c r="AV6" s="1"/>
      <c r="AW6" s="1"/>
      <c r="AX6" s="1"/>
      <c r="AY6" s="1"/>
      <c r="AZ6" s="1"/>
      <c r="BA6" s="1"/>
      <c r="BB6" s="1"/>
      <c r="BC6" s="1"/>
      <c r="BD6" s="1"/>
      <c r="BE6" s="1"/>
      <c r="BF6" s="1"/>
      <c r="BG6" s="1"/>
      <c r="BH6" s="1"/>
      <c r="BI6" s="1"/>
      <c r="BJ6" s="1"/>
      <c r="BK6" s="1"/>
      <c r="BL6" s="1"/>
      <c r="BM6" s="1"/>
      <c r="BN6" s="1"/>
      <c r="BO6" s="1"/>
      <c r="BP6" s="1"/>
      <c r="BQ6" s="1"/>
      <c r="BR6" s="1"/>
      <c r="BS6" s="1"/>
      <c r="BT6" s="1"/>
      <c r="BU6" s="1"/>
      <c r="BV6" s="1"/>
      <c r="BW6" s="1"/>
      <c r="BX6" s="1"/>
      <c r="BY6" s="1"/>
      <c r="BZ6" s="1"/>
      <c r="CA6" s="1"/>
      <c r="CB6" s="1"/>
      <c r="CC6" s="1"/>
      <c r="CD6" s="1"/>
      <c r="CE6" s="1"/>
      <c r="CF6" s="1"/>
      <c r="CG6" s="1"/>
      <c r="CH6" s="1"/>
      <c r="CI6" s="1"/>
      <c r="CJ6" s="1"/>
      <c r="CK6" s="1"/>
      <c r="CL6" s="1"/>
      <c r="CM6" s="1"/>
      <c r="CN6" s="1"/>
      <c r="CO6" s="1"/>
      <c r="CP6" s="1"/>
      <c r="CQ6" s="1"/>
      <c r="CR6" s="1"/>
      <c r="CS6" s="1"/>
      <c r="CT6" s="1"/>
      <c r="CU6" s="1"/>
      <c r="CV6" s="1"/>
      <c r="CW6" s="1"/>
      <c r="CX6" s="1"/>
      <c r="CY6" s="1"/>
      <c r="CZ6" s="1"/>
      <c r="DA6" s="1"/>
    </row>
    <row r="7" spans="1:105" ht="38.75" customHeight="1" thickBot="1" x14ac:dyDescent="0.4">
      <c r="B7" s="190"/>
      <c r="C7" s="351" t="s">
        <v>371</v>
      </c>
      <c r="D7" s="201" t="s">
        <v>290</v>
      </c>
      <c r="E7" s="201" t="s">
        <v>291</v>
      </c>
      <c r="F7" s="201"/>
      <c r="G7" s="201"/>
      <c r="H7" s="201"/>
      <c r="I7" s="201"/>
      <c r="J7" s="201"/>
      <c r="K7" s="204" t="s">
        <v>276</v>
      </c>
      <c r="L7" s="1"/>
      <c r="M7" s="1"/>
      <c r="N7" s="1"/>
      <c r="O7" s="1"/>
      <c r="P7" s="1"/>
      <c r="Q7" s="1"/>
      <c r="R7" s="1"/>
      <c r="S7" s="1"/>
      <c r="T7" s="1"/>
      <c r="U7" s="1"/>
      <c r="V7" s="1"/>
      <c r="W7" s="1"/>
      <c r="X7" s="1"/>
      <c r="Y7" s="1"/>
      <c r="Z7" s="1"/>
      <c r="AA7" s="1"/>
      <c r="AB7" s="1"/>
      <c r="AC7" s="1"/>
      <c r="AD7" s="1"/>
      <c r="AE7" s="1"/>
      <c r="AF7" s="1"/>
      <c r="AG7" s="1"/>
      <c r="AH7" s="1"/>
      <c r="AI7" s="1"/>
      <c r="AJ7" s="1"/>
      <c r="AK7" s="1"/>
      <c r="AL7" s="1"/>
      <c r="AM7" s="1"/>
      <c r="AN7" s="1"/>
      <c r="AO7" s="1"/>
      <c r="AP7" s="1"/>
      <c r="AQ7" s="1"/>
      <c r="AR7" s="1"/>
      <c r="AS7" s="1"/>
      <c r="AT7" s="1"/>
      <c r="AU7" s="1"/>
      <c r="AV7" s="1"/>
      <c r="AW7" s="1"/>
      <c r="AX7" s="1"/>
      <c r="AY7" s="1"/>
      <c r="AZ7" s="1"/>
      <c r="BA7" s="1"/>
      <c r="BB7" s="1"/>
      <c r="BC7" s="1"/>
      <c r="BD7" s="1"/>
      <c r="BE7" s="1"/>
      <c r="BF7" s="1"/>
      <c r="BG7" s="1"/>
      <c r="BH7" s="1"/>
      <c r="BI7" s="1"/>
      <c r="BJ7" s="1"/>
      <c r="BK7" s="1"/>
      <c r="BL7" s="1"/>
      <c r="BM7" s="1"/>
      <c r="BN7" s="1"/>
      <c r="BO7" s="1"/>
      <c r="BP7" s="1"/>
      <c r="BQ7" s="1"/>
      <c r="BR7" s="1"/>
      <c r="BS7" s="1"/>
      <c r="BT7" s="1"/>
      <c r="BU7" s="1"/>
      <c r="BV7" s="1"/>
      <c r="BW7" s="1"/>
      <c r="BX7" s="1"/>
      <c r="BY7" s="1"/>
      <c r="BZ7" s="1"/>
      <c r="CA7" s="1"/>
      <c r="CB7" s="1"/>
      <c r="CC7" s="1"/>
      <c r="CD7" s="1"/>
      <c r="CE7" s="1"/>
      <c r="CF7" s="1"/>
      <c r="CG7" s="1"/>
      <c r="CH7" s="1"/>
      <c r="CI7" s="1"/>
      <c r="CJ7" s="1"/>
      <c r="CK7" s="1"/>
      <c r="CL7" s="1"/>
      <c r="CM7" s="1"/>
      <c r="CN7" s="1"/>
      <c r="CO7" s="1"/>
      <c r="CP7" s="1"/>
      <c r="CQ7" s="1"/>
      <c r="CR7" s="1"/>
      <c r="CS7" s="1"/>
      <c r="CT7" s="1"/>
      <c r="CU7" s="1"/>
      <c r="CV7" s="1"/>
      <c r="CW7" s="1"/>
      <c r="CX7" s="1"/>
      <c r="CY7" s="1"/>
      <c r="CZ7" s="1"/>
      <c r="DA7" s="1"/>
    </row>
    <row r="8" spans="1:105" ht="31.5" thickBot="1" x14ac:dyDescent="0.4">
      <c r="B8" s="455" t="s">
        <v>357</v>
      </c>
      <c r="C8" s="461" t="s">
        <v>283</v>
      </c>
      <c r="D8" s="462"/>
      <c r="E8" s="462"/>
      <c r="F8" s="462"/>
      <c r="G8" s="462"/>
      <c r="H8" s="462"/>
      <c r="I8" s="462"/>
      <c r="J8" s="463"/>
      <c r="K8" s="206" t="s">
        <v>343</v>
      </c>
      <c r="L8" s="1"/>
      <c r="M8" s="1"/>
      <c r="N8" s="1"/>
      <c r="O8" s="1"/>
      <c r="P8" s="1"/>
      <c r="Q8" s="1"/>
      <c r="R8" s="1"/>
      <c r="S8" s="1"/>
      <c r="T8" s="1"/>
      <c r="U8" s="1"/>
      <c r="V8" s="1"/>
      <c r="W8" s="1"/>
      <c r="X8" s="1"/>
      <c r="Y8" s="1"/>
      <c r="Z8" s="1"/>
      <c r="AA8" s="1"/>
      <c r="AB8" s="1"/>
      <c r="AC8" s="1"/>
      <c r="AD8" s="1"/>
      <c r="AE8" s="1"/>
      <c r="AF8" s="1"/>
      <c r="AG8" s="1"/>
      <c r="AH8" s="1"/>
      <c r="AI8" s="1"/>
      <c r="AJ8" s="1"/>
      <c r="AK8" s="1"/>
      <c r="AL8" s="1"/>
      <c r="AM8" s="1"/>
      <c r="AN8" s="1"/>
      <c r="AO8" s="1"/>
      <c r="AP8" s="1"/>
      <c r="AQ8" s="1"/>
      <c r="AR8" s="1"/>
      <c r="AS8" s="1"/>
      <c r="AT8" s="1"/>
      <c r="AU8" s="1"/>
      <c r="AV8" s="1"/>
      <c r="AW8" s="1"/>
      <c r="AX8" s="1"/>
      <c r="AY8" s="1"/>
      <c r="AZ8" s="1"/>
      <c r="BA8" s="1"/>
      <c r="BB8" s="1"/>
      <c r="BC8" s="1"/>
      <c r="BD8" s="1"/>
      <c r="BE8" s="1"/>
      <c r="BF8" s="1"/>
      <c r="BG8" s="1"/>
      <c r="BH8" s="1"/>
      <c r="BI8" s="1"/>
      <c r="BJ8" s="1"/>
      <c r="BK8" s="1"/>
      <c r="BL8" s="1"/>
      <c r="BM8" s="1"/>
      <c r="BN8" s="1"/>
      <c r="BO8" s="1"/>
      <c r="BP8" s="1"/>
      <c r="BQ8" s="1"/>
      <c r="BR8" s="1"/>
      <c r="BS8" s="1"/>
      <c r="BT8" s="1"/>
      <c r="BU8" s="1"/>
      <c r="BV8" s="1"/>
      <c r="BW8" s="1"/>
      <c r="BX8" s="1"/>
      <c r="BY8" s="1"/>
      <c r="BZ8" s="1"/>
      <c r="CA8" s="1"/>
      <c r="CB8" s="1"/>
      <c r="CC8" s="1"/>
      <c r="CD8" s="1"/>
      <c r="CE8" s="1"/>
      <c r="CF8" s="1"/>
      <c r="CG8" s="1"/>
      <c r="CH8" s="1"/>
      <c r="CI8" s="1"/>
      <c r="CJ8" s="1"/>
      <c r="CK8" s="1"/>
      <c r="CL8" s="1"/>
      <c r="CM8" s="1"/>
      <c r="CN8" s="1"/>
      <c r="CO8" s="1"/>
      <c r="CP8" s="1"/>
      <c r="CQ8" s="1"/>
      <c r="CR8" s="1"/>
      <c r="CS8" s="1"/>
      <c r="CT8" s="1"/>
      <c r="CU8" s="1"/>
      <c r="CV8" s="1"/>
      <c r="CW8" s="1"/>
      <c r="CX8" s="1"/>
      <c r="CY8" s="1"/>
      <c r="CZ8" s="1"/>
      <c r="DA8" s="1"/>
    </row>
    <row r="9" spans="1:105" ht="28.5" customHeight="1" x14ac:dyDescent="0.35">
      <c r="A9" s="188" t="s">
        <v>269</v>
      </c>
      <c r="B9" s="455"/>
      <c r="C9" s="346" t="s">
        <v>292</v>
      </c>
      <c r="D9" s="197"/>
      <c r="E9" s="197"/>
      <c r="F9" s="197"/>
      <c r="G9" s="197"/>
      <c r="H9" s="197"/>
      <c r="I9" s="197"/>
      <c r="J9" s="197"/>
      <c r="K9" s="207"/>
      <c r="L9" s="1"/>
      <c r="M9" s="1"/>
      <c r="N9" s="1"/>
      <c r="O9" s="1"/>
      <c r="P9" s="1"/>
      <c r="Q9" s="1"/>
      <c r="R9" s="1"/>
      <c r="S9" s="1"/>
      <c r="T9" s="1"/>
      <c r="U9" s="1"/>
      <c r="V9" s="1"/>
      <c r="W9" s="1"/>
      <c r="X9" s="1"/>
      <c r="Y9" s="1"/>
      <c r="Z9" s="1"/>
      <c r="AA9" s="1"/>
      <c r="AB9" s="1"/>
      <c r="AC9" s="1"/>
      <c r="AD9" s="1"/>
      <c r="AE9" s="1"/>
      <c r="AF9" s="1"/>
      <c r="AG9" s="1"/>
      <c r="AH9" s="1"/>
      <c r="AI9" s="1"/>
      <c r="AJ9" s="1"/>
      <c r="AK9" s="1"/>
      <c r="AL9" s="1"/>
      <c r="AM9" s="1"/>
      <c r="AN9" s="1"/>
      <c r="AO9" s="1"/>
      <c r="AP9" s="1"/>
      <c r="AQ9" s="1"/>
      <c r="AR9" s="1"/>
      <c r="AS9" s="1"/>
      <c r="AT9" s="1"/>
      <c r="AU9" s="1"/>
      <c r="AV9" s="1"/>
      <c r="AW9" s="1"/>
      <c r="AX9" s="1"/>
      <c r="AY9" s="1"/>
      <c r="AZ9" s="1"/>
      <c r="BA9" s="1"/>
      <c r="BB9" s="1"/>
      <c r="BC9" s="1"/>
      <c r="BD9" s="1"/>
      <c r="BE9" s="1"/>
      <c r="BF9" s="1"/>
      <c r="BG9" s="1"/>
      <c r="BH9" s="1"/>
      <c r="BI9" s="1"/>
      <c r="BJ9" s="1"/>
      <c r="BK9" s="1"/>
      <c r="BL9" s="1"/>
      <c r="BM9" s="1"/>
      <c r="BN9" s="1"/>
      <c r="BO9" s="1"/>
      <c r="BP9" s="1"/>
      <c r="BQ9" s="1"/>
      <c r="BR9" s="1"/>
      <c r="BS9" s="1"/>
      <c r="BT9" s="1"/>
      <c r="BU9" s="1"/>
      <c r="BV9" s="1"/>
      <c r="BW9" s="1"/>
      <c r="BX9" s="1"/>
      <c r="BY9" s="1"/>
      <c r="BZ9" s="1"/>
      <c r="CA9" s="1"/>
      <c r="CB9" s="1"/>
      <c r="CC9" s="1"/>
      <c r="CD9" s="1"/>
      <c r="CE9" s="1"/>
      <c r="CF9" s="1"/>
      <c r="CG9" s="1"/>
      <c r="CH9" s="1"/>
      <c r="CI9" s="1"/>
      <c r="CJ9" s="1"/>
      <c r="CK9" s="1"/>
      <c r="CL9" s="1"/>
      <c r="CM9" s="1"/>
      <c r="CN9" s="1"/>
      <c r="CO9" s="1"/>
      <c r="CP9" s="1"/>
      <c r="CQ9" s="1"/>
      <c r="CR9" s="1"/>
      <c r="CS9" s="1"/>
      <c r="CT9" s="1"/>
      <c r="CU9" s="1"/>
      <c r="CV9" s="1"/>
      <c r="CW9" s="1"/>
      <c r="CX9" s="1"/>
      <c r="CY9" s="1"/>
      <c r="CZ9" s="1"/>
      <c r="DA9" s="1"/>
    </row>
    <row r="10" spans="1:105" ht="24" hidden="1" customHeight="1" outlineLevel="1" thickBot="1" x14ac:dyDescent="0.4">
      <c r="A10" s="188" t="s">
        <v>268</v>
      </c>
      <c r="B10" s="455"/>
      <c r="C10" s="348" t="s">
        <v>252</v>
      </c>
      <c r="D10" s="200"/>
      <c r="E10" s="200"/>
      <c r="F10" s="200"/>
      <c r="G10" s="200"/>
      <c r="H10" s="200"/>
      <c r="I10" s="200"/>
      <c r="J10" s="200"/>
      <c r="K10" s="207"/>
      <c r="L10" s="1"/>
      <c r="M10" s="1"/>
      <c r="N10" s="1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  <c r="AA10" s="1"/>
      <c r="AB10" s="1"/>
      <c r="AC10" s="1"/>
      <c r="AD10" s="1"/>
      <c r="AE10" s="1"/>
      <c r="AF10" s="1"/>
      <c r="AG10" s="1"/>
      <c r="AH10" s="1"/>
      <c r="AI10" s="1"/>
      <c r="AJ10" s="1"/>
      <c r="AK10" s="1"/>
      <c r="AL10" s="1"/>
      <c r="AM10" s="1"/>
      <c r="AN10" s="1"/>
      <c r="AO10" s="1"/>
      <c r="AP10" s="1"/>
      <c r="AQ10" s="1"/>
      <c r="AR10" s="1"/>
      <c r="AS10" s="1"/>
      <c r="AT10" s="1"/>
      <c r="AU10" s="1"/>
      <c r="AV10" s="1"/>
      <c r="AW10" s="1"/>
      <c r="AX10" s="1"/>
      <c r="AY10" s="1"/>
      <c r="AZ10" s="1"/>
      <c r="BA10" s="1"/>
      <c r="BB10" s="1"/>
      <c r="BC10" s="1"/>
      <c r="BD10" s="1"/>
      <c r="BE10" s="1"/>
      <c r="BF10" s="1"/>
      <c r="BG10" s="1"/>
      <c r="BH10" s="1"/>
      <c r="BI10" s="1"/>
      <c r="BJ10" s="1"/>
      <c r="BK10" s="1"/>
      <c r="BL10" s="1"/>
      <c r="BM10" s="1"/>
      <c r="BN10" s="1"/>
      <c r="BO10" s="1"/>
      <c r="BP10" s="1"/>
      <c r="BQ10" s="1"/>
      <c r="BR10" s="1"/>
      <c r="BS10" s="1"/>
      <c r="BT10" s="1"/>
      <c r="BU10" s="1"/>
      <c r="BV10" s="1"/>
      <c r="BW10" s="1"/>
      <c r="BX10" s="1"/>
      <c r="BY10" s="1"/>
      <c r="BZ10" s="1"/>
      <c r="CA10" s="1"/>
      <c r="CB10" s="1"/>
      <c r="CC10" s="1"/>
      <c r="CD10" s="1"/>
      <c r="CE10" s="1"/>
      <c r="CF10" s="1"/>
      <c r="CG10" s="1"/>
      <c r="CH10" s="1"/>
      <c r="CI10" s="1"/>
      <c r="CJ10" s="1"/>
      <c r="CK10" s="1"/>
      <c r="CL10" s="1"/>
      <c r="CM10" s="1"/>
      <c r="CN10" s="1"/>
      <c r="CO10" s="1"/>
      <c r="CP10" s="1"/>
      <c r="CQ10" s="1"/>
      <c r="CR10" s="1"/>
      <c r="CS10" s="1"/>
      <c r="CT10" s="1"/>
      <c r="CU10" s="1"/>
      <c r="CV10" s="1"/>
      <c r="CW10" s="1"/>
      <c r="CX10" s="1"/>
      <c r="CY10" s="1"/>
      <c r="CZ10" s="1"/>
      <c r="DA10" s="1"/>
    </row>
    <row r="11" spans="1:105" ht="24" hidden="1" customHeight="1" outlineLevel="1" x14ac:dyDescent="0.35">
      <c r="A11" s="188" t="s">
        <v>268</v>
      </c>
      <c r="B11" s="455"/>
      <c r="C11" s="348" t="s">
        <v>254</v>
      </c>
      <c r="D11" s="198"/>
      <c r="E11" s="198"/>
      <c r="F11" s="198"/>
      <c r="G11" s="198"/>
      <c r="H11" s="198"/>
      <c r="I11" s="198"/>
      <c r="J11" s="198"/>
      <c r="K11" s="207"/>
      <c r="L11" s="1"/>
      <c r="M11" s="1"/>
      <c r="N11" s="1"/>
      <c r="O11" s="1"/>
      <c r="P11" s="1"/>
      <c r="Q11" s="1"/>
      <c r="R11" s="1"/>
      <c r="S11" s="1"/>
      <c r="T11" s="1"/>
      <c r="U11" s="1"/>
      <c r="V11" s="1"/>
      <c r="W11" s="1"/>
      <c r="X11" s="1"/>
      <c r="Y11" s="1"/>
      <c r="Z11" s="1"/>
      <c r="AA11" s="1"/>
      <c r="AB11" s="1"/>
      <c r="AC11" s="1"/>
      <c r="AD11" s="1"/>
      <c r="AE11" s="1"/>
      <c r="AF11" s="1"/>
      <c r="AG11" s="1"/>
      <c r="AH11" s="1"/>
      <c r="AI11" s="1"/>
      <c r="AJ11" s="1"/>
      <c r="AK11" s="1"/>
      <c r="AL11" s="1"/>
      <c r="AM11" s="1"/>
      <c r="AN11" s="1"/>
      <c r="AO11" s="1"/>
      <c r="AP11" s="1"/>
      <c r="AQ11" s="1"/>
      <c r="AR11" s="1"/>
      <c r="AS11" s="1"/>
      <c r="AT11" s="1"/>
      <c r="AU11" s="1"/>
      <c r="AV11" s="1"/>
      <c r="AW11" s="1"/>
      <c r="AX11" s="1"/>
      <c r="AY11" s="1"/>
      <c r="AZ11" s="1"/>
      <c r="BA11" s="1"/>
      <c r="BB11" s="1"/>
      <c r="BC11" s="1"/>
      <c r="BD11" s="1"/>
      <c r="BE11" s="1"/>
      <c r="BF11" s="1"/>
      <c r="BG11" s="1"/>
      <c r="BH11" s="1"/>
      <c r="BI11" s="1"/>
      <c r="BJ11" s="1"/>
      <c r="BK11" s="1"/>
      <c r="BL11" s="1"/>
      <c r="BM11" s="1"/>
      <c r="BN11" s="1"/>
      <c r="BO11" s="1"/>
      <c r="BP11" s="1"/>
      <c r="BQ11" s="1"/>
      <c r="BR11" s="1"/>
      <c r="BS11" s="1"/>
      <c r="BT11" s="1"/>
      <c r="BU11" s="1"/>
      <c r="BV11" s="1"/>
      <c r="BW11" s="1"/>
      <c r="BX11" s="1"/>
      <c r="BY11" s="1"/>
      <c r="BZ11" s="1"/>
      <c r="CA11" s="1"/>
      <c r="CB11" s="1"/>
      <c r="CC11" s="1"/>
      <c r="CD11" s="1"/>
      <c r="CE11" s="1"/>
      <c r="CF11" s="1"/>
      <c r="CG11" s="1"/>
      <c r="CH11" s="1"/>
      <c r="CI11" s="1"/>
      <c r="CJ11" s="1"/>
      <c r="CK11" s="1"/>
      <c r="CL11" s="1"/>
      <c r="CM11" s="1"/>
      <c r="CN11" s="1"/>
      <c r="CO11" s="1"/>
      <c r="CP11" s="1"/>
      <c r="CQ11" s="1"/>
      <c r="CR11" s="1"/>
      <c r="CS11" s="1"/>
      <c r="CT11" s="1"/>
      <c r="CU11" s="1"/>
      <c r="CV11" s="1"/>
      <c r="CW11" s="1"/>
      <c r="CX11" s="1"/>
      <c r="CY11" s="1"/>
      <c r="CZ11" s="1"/>
      <c r="DA11" s="1"/>
    </row>
    <row r="12" spans="1:105" ht="24" hidden="1" customHeight="1" outlineLevel="1" x14ac:dyDescent="0.35">
      <c r="A12" s="188" t="s">
        <v>268</v>
      </c>
      <c r="B12" s="455"/>
      <c r="C12" s="348" t="s">
        <v>255</v>
      </c>
      <c r="D12" s="198"/>
      <c r="E12" s="198"/>
      <c r="F12" s="198"/>
      <c r="G12" s="198"/>
      <c r="H12" s="198"/>
      <c r="I12" s="198"/>
      <c r="J12" s="198"/>
      <c r="K12" s="207"/>
      <c r="L12" s="1"/>
      <c r="M12" s="1"/>
      <c r="N12" s="1"/>
      <c r="O12" s="1"/>
      <c r="P12" s="1"/>
      <c r="Q12" s="1"/>
      <c r="R12" s="1"/>
      <c r="S12" s="1"/>
      <c r="T12" s="1"/>
      <c r="U12" s="1"/>
      <c r="V12" s="1"/>
      <c r="W12" s="1"/>
      <c r="X12" s="1"/>
      <c r="Y12" s="1"/>
      <c r="Z12" s="1"/>
      <c r="AA12" s="1"/>
      <c r="AB12" s="1"/>
      <c r="AC12" s="1"/>
      <c r="AD12" s="1"/>
      <c r="AE12" s="1"/>
      <c r="AF12" s="1"/>
      <c r="AG12" s="1"/>
      <c r="AH12" s="1"/>
      <c r="AI12" s="1"/>
      <c r="AJ12" s="1"/>
      <c r="AK12" s="1"/>
      <c r="AL12" s="1"/>
      <c r="AM12" s="1"/>
      <c r="AN12" s="1"/>
      <c r="AO12" s="1"/>
      <c r="AP12" s="1"/>
      <c r="AQ12" s="1"/>
      <c r="AR12" s="1"/>
      <c r="AS12" s="1"/>
      <c r="AT12" s="1"/>
      <c r="AU12" s="1"/>
      <c r="AV12" s="1"/>
      <c r="AW12" s="1"/>
      <c r="AX12" s="1"/>
      <c r="AY12" s="1"/>
      <c r="AZ12" s="1"/>
      <c r="BA12" s="1"/>
      <c r="BB12" s="1"/>
      <c r="BC12" s="1"/>
      <c r="BD12" s="1"/>
      <c r="BE12" s="1"/>
      <c r="BF12" s="1"/>
      <c r="BG12" s="1"/>
      <c r="BH12" s="1"/>
      <c r="BI12" s="1"/>
      <c r="BJ12" s="1"/>
      <c r="BK12" s="1"/>
      <c r="BL12" s="1"/>
      <c r="BM12" s="1"/>
      <c r="BN12" s="1"/>
      <c r="BO12" s="1"/>
      <c r="BP12" s="1"/>
      <c r="BQ12" s="1"/>
      <c r="BR12" s="1"/>
      <c r="BS12" s="1"/>
      <c r="BT12" s="1"/>
      <c r="BU12" s="1"/>
      <c r="BV12" s="1"/>
      <c r="BW12" s="1"/>
      <c r="BX12" s="1"/>
      <c r="BY12" s="1"/>
      <c r="BZ12" s="1"/>
      <c r="CA12" s="1"/>
      <c r="CB12" s="1"/>
      <c r="CC12" s="1"/>
      <c r="CD12" s="1"/>
      <c r="CE12" s="1"/>
      <c r="CF12" s="1"/>
      <c r="CG12" s="1"/>
      <c r="CH12" s="1"/>
      <c r="CI12" s="1"/>
      <c r="CJ12" s="1"/>
      <c r="CK12" s="1"/>
      <c r="CL12" s="1"/>
      <c r="CM12" s="1"/>
      <c r="CN12" s="1"/>
      <c r="CO12" s="1"/>
      <c r="CP12" s="1"/>
      <c r="CQ12" s="1"/>
      <c r="CR12" s="1"/>
      <c r="CS12" s="1"/>
      <c r="CT12" s="1"/>
      <c r="CU12" s="1"/>
      <c r="CV12" s="1"/>
      <c r="CW12" s="1"/>
      <c r="CX12" s="1"/>
      <c r="CY12" s="1"/>
      <c r="CZ12" s="1"/>
      <c r="DA12" s="1"/>
    </row>
    <row r="13" spans="1:105" ht="24.5" collapsed="1" x14ac:dyDescent="0.35">
      <c r="A13" s="188" t="s">
        <v>269</v>
      </c>
      <c r="B13" s="455"/>
      <c r="C13" s="349" t="s">
        <v>293</v>
      </c>
      <c r="D13" s="197"/>
      <c r="E13" s="197"/>
      <c r="F13" s="197"/>
      <c r="G13" s="197"/>
      <c r="H13" s="197"/>
      <c r="I13" s="197"/>
      <c r="J13" s="197"/>
      <c r="K13" s="207"/>
      <c r="L13" s="1"/>
      <c r="M13" s="1"/>
      <c r="N13" s="1"/>
      <c r="O13" s="1"/>
      <c r="P13" s="1"/>
      <c r="Q13" s="1"/>
      <c r="R13" s="1"/>
      <c r="S13" s="1"/>
      <c r="T13" s="1"/>
      <c r="U13" s="1"/>
      <c r="V13" s="1"/>
      <c r="W13" s="1"/>
      <c r="X13" s="1"/>
      <c r="Y13" s="1"/>
      <c r="Z13" s="1"/>
      <c r="AA13" s="1"/>
      <c r="AB13" s="1"/>
      <c r="AC13" s="1"/>
      <c r="AD13" s="1"/>
      <c r="AE13" s="1"/>
      <c r="AF13" s="1"/>
      <c r="AG13" s="1"/>
      <c r="AH13" s="1"/>
      <c r="AI13" s="1"/>
      <c r="AJ13" s="1"/>
      <c r="AK13" s="1"/>
      <c r="AL13" s="1"/>
      <c r="AM13" s="1"/>
      <c r="AN13" s="1"/>
      <c r="AO13" s="1"/>
      <c r="AP13" s="1"/>
      <c r="AQ13" s="1"/>
      <c r="AR13" s="1"/>
      <c r="AS13" s="1"/>
      <c r="AT13" s="1"/>
      <c r="AU13" s="1"/>
      <c r="AV13" s="1"/>
      <c r="AW13" s="1"/>
      <c r="AX13" s="1"/>
      <c r="AY13" s="1"/>
      <c r="AZ13" s="1"/>
      <c r="BA13" s="1"/>
      <c r="BB13" s="1"/>
      <c r="BC13" s="1"/>
      <c r="BD13" s="1"/>
      <c r="BE13" s="1"/>
      <c r="BF13" s="1"/>
      <c r="BG13" s="1"/>
      <c r="BH13" s="1"/>
      <c r="BI13" s="1"/>
      <c r="BJ13" s="1"/>
      <c r="BK13" s="1"/>
      <c r="BL13" s="1"/>
      <c r="BM13" s="1"/>
      <c r="BN13" s="1"/>
      <c r="BO13" s="1"/>
      <c r="BP13" s="1"/>
      <c r="BQ13" s="1"/>
      <c r="BR13" s="1"/>
      <c r="BS13" s="1"/>
      <c r="BT13" s="1"/>
      <c r="BU13" s="1"/>
      <c r="BV13" s="1"/>
      <c r="BW13" s="1"/>
      <c r="BX13" s="1"/>
      <c r="BY13" s="1"/>
      <c r="BZ13" s="1"/>
      <c r="CA13" s="1"/>
      <c r="CB13" s="1"/>
      <c r="CC13" s="1"/>
      <c r="CD13" s="1"/>
      <c r="CE13" s="1"/>
      <c r="CF13" s="1"/>
      <c r="CG13" s="1"/>
      <c r="CH13" s="1"/>
      <c r="CI13" s="1"/>
      <c r="CJ13" s="1"/>
      <c r="CK13" s="1"/>
      <c r="CL13" s="1"/>
      <c r="CM13" s="1"/>
      <c r="CN13" s="1"/>
      <c r="CO13" s="1"/>
      <c r="CP13" s="1"/>
      <c r="CQ13" s="1"/>
      <c r="CR13" s="1"/>
      <c r="CS13" s="1"/>
      <c r="CT13" s="1"/>
      <c r="CU13" s="1"/>
      <c r="CV13" s="1"/>
      <c r="CW13" s="1"/>
      <c r="CX13" s="1"/>
      <c r="CY13" s="1"/>
      <c r="CZ13" s="1"/>
      <c r="DA13" s="1"/>
    </row>
    <row r="14" spans="1:105" ht="24" hidden="1" customHeight="1" outlineLevel="1" thickBot="1" x14ac:dyDescent="0.4">
      <c r="A14" s="188" t="s">
        <v>269</v>
      </c>
      <c r="B14" s="455"/>
      <c r="C14" s="348" t="s">
        <v>252</v>
      </c>
      <c r="D14" s="200"/>
      <c r="E14" s="200"/>
      <c r="F14" s="200"/>
      <c r="G14" s="200"/>
      <c r="H14" s="200"/>
      <c r="I14" s="200"/>
      <c r="J14" s="200"/>
      <c r="K14" s="207"/>
      <c r="L14" s="1"/>
      <c r="M14" s="1"/>
      <c r="N14" s="1"/>
      <c r="O14" s="1"/>
      <c r="P14" s="1"/>
      <c r="Q14" s="1"/>
      <c r="R14" s="1"/>
      <c r="S14" s="1"/>
      <c r="T14" s="1"/>
      <c r="U14" s="1"/>
      <c r="V14" s="1"/>
      <c r="W14" s="1"/>
      <c r="X14" s="1"/>
      <c r="Y14" s="1"/>
      <c r="Z14" s="1"/>
      <c r="AA14" s="1"/>
      <c r="AB14" s="1"/>
      <c r="AC14" s="1"/>
      <c r="AD14" s="1"/>
      <c r="AE14" s="1"/>
      <c r="AF14" s="1"/>
      <c r="AG14" s="1"/>
      <c r="AH14" s="1"/>
      <c r="AI14" s="1"/>
      <c r="AJ14" s="1"/>
      <c r="AK14" s="1"/>
      <c r="AL14" s="1"/>
      <c r="AM14" s="1"/>
      <c r="AN14" s="1"/>
      <c r="AO14" s="1"/>
      <c r="AP14" s="1"/>
      <c r="AQ14" s="1"/>
      <c r="AR14" s="1"/>
      <c r="AS14" s="1"/>
      <c r="AT14" s="1"/>
      <c r="AU14" s="1"/>
      <c r="AV14" s="1"/>
      <c r="AW14" s="1"/>
      <c r="AX14" s="1"/>
      <c r="AY14" s="1"/>
      <c r="AZ14" s="1"/>
      <c r="BA14" s="1"/>
      <c r="BB14" s="1"/>
      <c r="BC14" s="1"/>
      <c r="BD14" s="1"/>
      <c r="BE14" s="1"/>
      <c r="BF14" s="1"/>
      <c r="BG14" s="1"/>
      <c r="BH14" s="1"/>
      <c r="BI14" s="1"/>
      <c r="BJ14" s="1"/>
      <c r="BK14" s="1"/>
      <c r="BL14" s="1"/>
      <c r="BM14" s="1"/>
      <c r="BN14" s="1"/>
      <c r="BO14" s="1"/>
      <c r="BP14" s="1"/>
      <c r="BQ14" s="1"/>
      <c r="BR14" s="1"/>
      <c r="BS14" s="1"/>
      <c r="BT14" s="1"/>
      <c r="BU14" s="1"/>
      <c r="BV14" s="1"/>
      <c r="BW14" s="1"/>
      <c r="BX14" s="1"/>
      <c r="BY14" s="1"/>
      <c r="BZ14" s="1"/>
      <c r="CA14" s="1"/>
      <c r="CB14" s="1"/>
      <c r="CC14" s="1"/>
      <c r="CD14" s="1"/>
      <c r="CE14" s="1"/>
      <c r="CF14" s="1"/>
      <c r="CG14" s="1"/>
      <c r="CH14" s="1"/>
      <c r="CI14" s="1"/>
      <c r="CJ14" s="1"/>
      <c r="CK14" s="1"/>
      <c r="CL14" s="1"/>
      <c r="CM14" s="1"/>
      <c r="CN14" s="1"/>
      <c r="CO14" s="1"/>
      <c r="CP14" s="1"/>
      <c r="CQ14" s="1"/>
      <c r="CR14" s="1"/>
      <c r="CS14" s="1"/>
      <c r="CT14" s="1"/>
      <c r="CU14" s="1"/>
      <c r="CV14" s="1"/>
      <c r="CW14" s="1"/>
      <c r="CX14" s="1"/>
      <c r="CY14" s="1"/>
      <c r="CZ14" s="1"/>
      <c r="DA14" s="1"/>
    </row>
    <row r="15" spans="1:105" ht="24" hidden="1" customHeight="1" outlineLevel="1" x14ac:dyDescent="0.35">
      <c r="A15" s="188" t="s">
        <v>269</v>
      </c>
      <c r="B15" s="455"/>
      <c r="C15" s="348" t="s">
        <v>254</v>
      </c>
      <c r="D15" s="198"/>
      <c r="E15" s="198"/>
      <c r="F15" s="198"/>
      <c r="G15" s="198"/>
      <c r="H15" s="198"/>
      <c r="I15" s="198"/>
      <c r="J15" s="198"/>
      <c r="K15" s="207"/>
      <c r="L15" s="1"/>
      <c r="M15" s="1"/>
      <c r="N15" s="1"/>
      <c r="O15" s="1"/>
      <c r="P15" s="1"/>
      <c r="Q15" s="1"/>
      <c r="R15" s="1"/>
      <c r="S15" s="1"/>
      <c r="T15" s="1"/>
      <c r="U15" s="1"/>
      <c r="V15" s="1"/>
      <c r="W15" s="1"/>
      <c r="X15" s="1"/>
      <c r="Y15" s="1"/>
      <c r="Z15" s="1"/>
      <c r="AA15" s="1"/>
      <c r="AB15" s="1"/>
      <c r="AC15" s="1"/>
      <c r="AD15" s="1"/>
      <c r="AE15" s="1"/>
      <c r="AF15" s="1"/>
      <c r="AG15" s="1"/>
      <c r="AH15" s="1"/>
      <c r="AI15" s="1"/>
      <c r="AJ15" s="1"/>
      <c r="AK15" s="1"/>
      <c r="AL15" s="1"/>
      <c r="AM15" s="1"/>
      <c r="AN15" s="1"/>
      <c r="AO15" s="1"/>
      <c r="AP15" s="1"/>
      <c r="AQ15" s="1"/>
      <c r="AR15" s="1"/>
      <c r="AS15" s="1"/>
      <c r="AT15" s="1"/>
      <c r="AU15" s="1"/>
      <c r="AV15" s="1"/>
      <c r="AW15" s="1"/>
      <c r="AX15" s="1"/>
      <c r="AY15" s="1"/>
      <c r="AZ15" s="1"/>
      <c r="BA15" s="1"/>
      <c r="BB15" s="1"/>
      <c r="BC15" s="1"/>
      <c r="BD15" s="1"/>
      <c r="BE15" s="1"/>
      <c r="BF15" s="1"/>
      <c r="BG15" s="1"/>
      <c r="BH15" s="1"/>
      <c r="BI15" s="1"/>
      <c r="BJ15" s="1"/>
      <c r="BK15" s="1"/>
      <c r="BL15" s="1"/>
      <c r="BM15" s="1"/>
      <c r="BN15" s="1"/>
      <c r="BO15" s="1"/>
      <c r="BP15" s="1"/>
      <c r="BQ15" s="1"/>
      <c r="BR15" s="1"/>
      <c r="BS15" s="1"/>
      <c r="BT15" s="1"/>
      <c r="BU15" s="1"/>
      <c r="BV15" s="1"/>
      <c r="BW15" s="1"/>
      <c r="BX15" s="1"/>
      <c r="BY15" s="1"/>
      <c r="BZ15" s="1"/>
      <c r="CA15" s="1"/>
      <c r="CB15" s="1"/>
      <c r="CC15" s="1"/>
      <c r="CD15" s="1"/>
      <c r="CE15" s="1"/>
      <c r="CF15" s="1"/>
      <c r="CG15" s="1"/>
      <c r="CH15" s="1"/>
      <c r="CI15" s="1"/>
      <c r="CJ15" s="1"/>
      <c r="CK15" s="1"/>
      <c r="CL15" s="1"/>
      <c r="CM15" s="1"/>
      <c r="CN15" s="1"/>
      <c r="CO15" s="1"/>
      <c r="CP15" s="1"/>
      <c r="CQ15" s="1"/>
      <c r="CR15" s="1"/>
      <c r="CS15" s="1"/>
      <c r="CT15" s="1"/>
      <c r="CU15" s="1"/>
      <c r="CV15" s="1"/>
      <c r="CW15" s="1"/>
      <c r="CX15" s="1"/>
      <c r="CY15" s="1"/>
      <c r="CZ15" s="1"/>
      <c r="DA15" s="1"/>
    </row>
    <row r="16" spans="1:105" ht="24" hidden="1" customHeight="1" outlineLevel="1" x14ac:dyDescent="0.35">
      <c r="A16" s="188" t="s">
        <v>269</v>
      </c>
      <c r="B16" s="455"/>
      <c r="C16" s="348" t="s">
        <v>255</v>
      </c>
      <c r="D16" s="198"/>
      <c r="E16" s="198"/>
      <c r="F16" s="198"/>
      <c r="G16" s="198"/>
      <c r="H16" s="198"/>
      <c r="I16" s="198"/>
      <c r="J16" s="198"/>
      <c r="K16" s="207"/>
      <c r="L16" s="1"/>
      <c r="M16" s="1"/>
      <c r="N16" s="1"/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  <c r="AA16" s="1"/>
      <c r="AB16" s="1"/>
      <c r="AC16" s="1"/>
      <c r="AD16" s="1"/>
      <c r="AE16" s="1"/>
      <c r="AF16" s="1"/>
      <c r="AG16" s="1"/>
      <c r="AH16" s="1"/>
      <c r="AI16" s="1"/>
      <c r="AJ16" s="1"/>
      <c r="AK16" s="1"/>
      <c r="AL16" s="1"/>
      <c r="AM16" s="1"/>
      <c r="AN16" s="1"/>
      <c r="AO16" s="1"/>
      <c r="AP16" s="1"/>
      <c r="AQ16" s="1"/>
      <c r="AR16" s="1"/>
      <c r="AS16" s="1"/>
      <c r="AT16" s="1"/>
      <c r="AU16" s="1"/>
      <c r="AV16" s="1"/>
      <c r="AW16" s="1"/>
      <c r="AX16" s="1"/>
      <c r="AY16" s="1"/>
      <c r="AZ16" s="1"/>
      <c r="BA16" s="1"/>
      <c r="BB16" s="1"/>
      <c r="BC16" s="1"/>
      <c r="BD16" s="1"/>
      <c r="BE16" s="1"/>
      <c r="BF16" s="1"/>
      <c r="BG16" s="1"/>
      <c r="BH16" s="1"/>
      <c r="BI16" s="1"/>
      <c r="BJ16" s="1"/>
      <c r="BK16" s="1"/>
      <c r="BL16" s="1"/>
      <c r="BM16" s="1"/>
      <c r="BN16" s="1"/>
      <c r="BO16" s="1"/>
      <c r="BP16" s="1"/>
      <c r="BQ16" s="1"/>
      <c r="BR16" s="1"/>
      <c r="BS16" s="1"/>
      <c r="BT16" s="1"/>
      <c r="BU16" s="1"/>
      <c r="BV16" s="1"/>
      <c r="BW16" s="1"/>
      <c r="BX16" s="1"/>
      <c r="BY16" s="1"/>
      <c r="BZ16" s="1"/>
      <c r="CA16" s="1"/>
      <c r="CB16" s="1"/>
      <c r="CC16" s="1"/>
      <c r="CD16" s="1"/>
      <c r="CE16" s="1"/>
      <c r="CF16" s="1"/>
      <c r="CG16" s="1"/>
      <c r="CH16" s="1"/>
      <c r="CI16" s="1"/>
      <c r="CJ16" s="1"/>
      <c r="CK16" s="1"/>
      <c r="CL16" s="1"/>
      <c r="CM16" s="1"/>
      <c r="CN16" s="1"/>
      <c r="CO16" s="1"/>
      <c r="CP16" s="1"/>
      <c r="CQ16" s="1"/>
      <c r="CR16" s="1"/>
      <c r="CS16" s="1"/>
      <c r="CT16" s="1"/>
      <c r="CU16" s="1"/>
      <c r="CV16" s="1"/>
      <c r="CW16" s="1"/>
      <c r="CX16" s="1"/>
      <c r="CY16" s="1"/>
      <c r="CZ16" s="1"/>
      <c r="DA16" s="1"/>
    </row>
    <row r="17" spans="1:105" ht="25" collapsed="1" thickBot="1" x14ac:dyDescent="0.4">
      <c r="A17" s="188" t="s">
        <v>269</v>
      </c>
      <c r="B17" s="455"/>
      <c r="C17" s="349" t="s">
        <v>294</v>
      </c>
      <c r="D17" s="197"/>
      <c r="E17" s="197"/>
      <c r="F17" s="197"/>
      <c r="G17" s="197"/>
      <c r="H17" s="197"/>
      <c r="I17" s="197"/>
      <c r="J17" s="197"/>
      <c r="K17" s="207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  <c r="AA17" s="1"/>
      <c r="AB17" s="1"/>
      <c r="AC17" s="1"/>
      <c r="AD17" s="1"/>
      <c r="AE17" s="1"/>
      <c r="AF17" s="1"/>
      <c r="AG17" s="1"/>
      <c r="AH17" s="1"/>
      <c r="AI17" s="1"/>
      <c r="AJ17" s="1"/>
      <c r="AK17" s="1"/>
      <c r="AL17" s="1"/>
      <c r="AM17" s="1"/>
      <c r="AN17" s="1"/>
      <c r="AO17" s="1"/>
      <c r="AP17" s="1"/>
      <c r="AQ17" s="1"/>
      <c r="AR17" s="1"/>
      <c r="AS17" s="1"/>
      <c r="AT17" s="1"/>
      <c r="AU17" s="1"/>
      <c r="AV17" s="1"/>
      <c r="AW17" s="1"/>
      <c r="AX17" s="1"/>
      <c r="AY17" s="1"/>
      <c r="AZ17" s="1"/>
      <c r="BA17" s="1"/>
      <c r="BB17" s="1"/>
      <c r="BC17" s="1"/>
      <c r="BD17" s="1"/>
      <c r="BE17" s="1"/>
      <c r="BF17" s="1"/>
      <c r="BG17" s="1"/>
      <c r="BH17" s="1"/>
      <c r="BI17" s="1"/>
      <c r="BJ17" s="1"/>
      <c r="BK17" s="1"/>
      <c r="BL17" s="1"/>
      <c r="BM17" s="1"/>
      <c r="BN17" s="1"/>
      <c r="BO17" s="1"/>
      <c r="BP17" s="1"/>
      <c r="BQ17" s="1"/>
      <c r="BR17" s="1"/>
      <c r="BS17" s="1"/>
      <c r="BT17" s="1"/>
      <c r="BU17" s="1"/>
      <c r="BV17" s="1"/>
      <c r="BW17" s="1"/>
      <c r="BX17" s="1"/>
      <c r="BY17" s="1"/>
      <c r="BZ17" s="1"/>
      <c r="CA17" s="1"/>
      <c r="CB17" s="1"/>
      <c r="CC17" s="1"/>
      <c r="CD17" s="1"/>
      <c r="CE17" s="1"/>
      <c r="CF17" s="1"/>
      <c r="CG17" s="1"/>
      <c r="CH17" s="1"/>
      <c r="CI17" s="1"/>
      <c r="CJ17" s="1"/>
      <c r="CK17" s="1"/>
      <c r="CL17" s="1"/>
      <c r="CM17" s="1"/>
      <c r="CN17" s="1"/>
      <c r="CO17" s="1"/>
      <c r="CP17" s="1"/>
      <c r="CQ17" s="1"/>
      <c r="CR17" s="1"/>
      <c r="CS17" s="1"/>
      <c r="CT17" s="1"/>
      <c r="CU17" s="1"/>
      <c r="CV17" s="1"/>
      <c r="CW17" s="1"/>
      <c r="CX17" s="1"/>
      <c r="CY17" s="1"/>
      <c r="CZ17" s="1"/>
      <c r="DA17" s="1"/>
    </row>
    <row r="18" spans="1:105" ht="24" hidden="1" customHeight="1" outlineLevel="1" thickBot="1" x14ac:dyDescent="0.4">
      <c r="A18" s="188" t="s">
        <v>269</v>
      </c>
      <c r="B18" s="455"/>
      <c r="C18" s="348" t="s">
        <v>252</v>
      </c>
      <c r="D18" s="200"/>
      <c r="E18" s="200"/>
      <c r="F18" s="200"/>
      <c r="G18" s="200"/>
      <c r="H18" s="200"/>
      <c r="I18" s="200"/>
      <c r="J18" s="200"/>
      <c r="K18" s="207"/>
      <c r="L18" s="1"/>
      <c r="M18" s="1"/>
      <c r="N18" s="1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  <c r="AA18" s="1"/>
      <c r="AB18" s="1"/>
      <c r="AC18" s="1"/>
      <c r="AD18" s="1"/>
      <c r="AE18" s="1"/>
      <c r="AF18" s="1"/>
      <c r="AG18" s="1"/>
      <c r="AH18" s="1"/>
      <c r="AI18" s="1"/>
      <c r="AJ18" s="1"/>
      <c r="AK18" s="1"/>
      <c r="AL18" s="1"/>
      <c r="AM18" s="1"/>
      <c r="AN18" s="1"/>
      <c r="AO18" s="1"/>
      <c r="AP18" s="1"/>
      <c r="AQ18" s="1"/>
      <c r="AR18" s="1"/>
      <c r="AS18" s="1"/>
      <c r="AT18" s="1"/>
      <c r="AU18" s="1"/>
      <c r="AV18" s="1"/>
      <c r="AW18" s="1"/>
      <c r="AX18" s="1"/>
      <c r="AY18" s="1"/>
      <c r="AZ18" s="1"/>
      <c r="BA18" s="1"/>
      <c r="BB18" s="1"/>
      <c r="BC18" s="1"/>
      <c r="BD18" s="1"/>
      <c r="BE18" s="1"/>
      <c r="BF18" s="1"/>
      <c r="BG18" s="1"/>
      <c r="BH18" s="1"/>
      <c r="BI18" s="1"/>
      <c r="BJ18" s="1"/>
      <c r="BK18" s="1"/>
      <c r="BL18" s="1"/>
      <c r="BM18" s="1"/>
      <c r="BN18" s="1"/>
      <c r="BO18" s="1"/>
      <c r="BP18" s="1"/>
      <c r="BQ18" s="1"/>
      <c r="BR18" s="1"/>
      <c r="BS18" s="1"/>
      <c r="BT18" s="1"/>
      <c r="BU18" s="1"/>
      <c r="BV18" s="1"/>
      <c r="BW18" s="1"/>
      <c r="BX18" s="1"/>
      <c r="BY18" s="1"/>
      <c r="BZ18" s="1"/>
      <c r="CA18" s="1"/>
      <c r="CB18" s="1"/>
      <c r="CC18" s="1"/>
      <c r="CD18" s="1"/>
      <c r="CE18" s="1"/>
      <c r="CF18" s="1"/>
      <c r="CG18" s="1"/>
      <c r="CH18" s="1"/>
      <c r="CI18" s="1"/>
      <c r="CJ18" s="1"/>
      <c r="CK18" s="1"/>
      <c r="CL18" s="1"/>
      <c r="CM18" s="1"/>
      <c r="CN18" s="1"/>
      <c r="CO18" s="1"/>
      <c r="CP18" s="1"/>
      <c r="CQ18" s="1"/>
      <c r="CR18" s="1"/>
      <c r="CS18" s="1"/>
      <c r="CT18" s="1"/>
      <c r="CU18" s="1"/>
      <c r="CV18" s="1"/>
      <c r="CW18" s="1"/>
      <c r="CX18" s="1"/>
      <c r="CY18" s="1"/>
      <c r="CZ18" s="1"/>
      <c r="DA18" s="1"/>
    </row>
    <row r="19" spans="1:105" ht="24" hidden="1" customHeight="1" outlineLevel="1" x14ac:dyDescent="0.35">
      <c r="A19" s="188" t="s">
        <v>269</v>
      </c>
      <c r="B19" s="455"/>
      <c r="C19" s="348" t="s">
        <v>254</v>
      </c>
      <c r="D19" s="198"/>
      <c r="E19" s="198"/>
      <c r="F19" s="198"/>
      <c r="G19" s="198"/>
      <c r="H19" s="198"/>
      <c r="I19" s="198"/>
      <c r="J19" s="198"/>
      <c r="K19" s="207"/>
      <c r="L19" s="1"/>
      <c r="M19" s="1"/>
      <c r="N19" s="1"/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  <c r="AA19" s="1"/>
      <c r="AB19" s="1"/>
      <c r="AC19" s="1"/>
      <c r="AD19" s="1"/>
      <c r="AE19" s="1"/>
      <c r="AF19" s="1"/>
      <c r="AG19" s="1"/>
      <c r="AH19" s="1"/>
      <c r="AI19" s="1"/>
      <c r="AJ19" s="1"/>
      <c r="AK19" s="1"/>
      <c r="AL19" s="1"/>
      <c r="AM19" s="1"/>
      <c r="AN19" s="1"/>
      <c r="AO19" s="1"/>
      <c r="AP19" s="1"/>
      <c r="AQ19" s="1"/>
      <c r="AR19" s="1"/>
      <c r="AS19" s="1"/>
      <c r="AT19" s="1"/>
      <c r="AU19" s="1"/>
      <c r="AV19" s="1"/>
      <c r="AW19" s="1"/>
      <c r="AX19" s="1"/>
      <c r="AY19" s="1"/>
      <c r="AZ19" s="1"/>
      <c r="BA19" s="1"/>
      <c r="BB19" s="1"/>
      <c r="BC19" s="1"/>
      <c r="BD19" s="1"/>
      <c r="BE19" s="1"/>
      <c r="BF19" s="1"/>
      <c r="BG19" s="1"/>
      <c r="BH19" s="1"/>
      <c r="BI19" s="1"/>
      <c r="BJ19" s="1"/>
      <c r="BK19" s="1"/>
      <c r="BL19" s="1"/>
      <c r="BM19" s="1"/>
      <c r="BN19" s="1"/>
      <c r="BO19" s="1"/>
      <c r="BP19" s="1"/>
      <c r="BQ19" s="1"/>
      <c r="BR19" s="1"/>
      <c r="BS19" s="1"/>
      <c r="BT19" s="1"/>
      <c r="BU19" s="1"/>
      <c r="BV19" s="1"/>
      <c r="BW19" s="1"/>
      <c r="BX19" s="1"/>
      <c r="BY19" s="1"/>
      <c r="BZ19" s="1"/>
      <c r="CA19" s="1"/>
      <c r="CB19" s="1"/>
      <c r="CC19" s="1"/>
      <c r="CD19" s="1"/>
      <c r="CE19" s="1"/>
      <c r="CF19" s="1"/>
      <c r="CG19" s="1"/>
      <c r="CH19" s="1"/>
      <c r="CI19" s="1"/>
      <c r="CJ19" s="1"/>
      <c r="CK19" s="1"/>
      <c r="CL19" s="1"/>
      <c r="CM19" s="1"/>
      <c r="CN19" s="1"/>
      <c r="CO19" s="1"/>
      <c r="CP19" s="1"/>
      <c r="CQ19" s="1"/>
      <c r="CR19" s="1"/>
      <c r="CS19" s="1"/>
      <c r="CT19" s="1"/>
      <c r="CU19" s="1"/>
      <c r="CV19" s="1"/>
      <c r="CW19" s="1"/>
      <c r="CX19" s="1"/>
      <c r="CY19" s="1"/>
      <c r="CZ19" s="1"/>
      <c r="DA19" s="1"/>
    </row>
    <row r="20" spans="1:105" ht="24" hidden="1" customHeight="1" outlineLevel="1" thickBot="1" x14ac:dyDescent="0.4">
      <c r="A20" s="188" t="s">
        <v>269</v>
      </c>
      <c r="B20" s="455"/>
      <c r="C20" s="366" t="s">
        <v>255</v>
      </c>
      <c r="D20" s="198"/>
      <c r="E20" s="198"/>
      <c r="F20" s="198"/>
      <c r="G20" s="198"/>
      <c r="H20" s="198"/>
      <c r="I20" s="198"/>
      <c r="J20" s="198"/>
      <c r="K20" s="208"/>
      <c r="L20" s="1"/>
      <c r="M20" s="1"/>
      <c r="N20" s="1"/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  <c r="AA20" s="1"/>
      <c r="AB20" s="1"/>
      <c r="AC20" s="1"/>
      <c r="AD20" s="1"/>
      <c r="AE20" s="1"/>
      <c r="AF20" s="1"/>
      <c r="AG20" s="1"/>
      <c r="AH20" s="1"/>
      <c r="AI20" s="1"/>
      <c r="AJ20" s="1"/>
      <c r="AK20" s="1"/>
      <c r="AL20" s="1"/>
      <c r="AM20" s="1"/>
      <c r="AN20" s="1"/>
      <c r="AO20" s="1"/>
      <c r="AP20" s="1"/>
      <c r="AQ20" s="1"/>
      <c r="AR20" s="1"/>
      <c r="AS20" s="1"/>
      <c r="AT20" s="1"/>
      <c r="AU20" s="1"/>
      <c r="AV20" s="1"/>
      <c r="AW20" s="1"/>
      <c r="AX20" s="1"/>
      <c r="AY20" s="1"/>
      <c r="AZ20" s="1"/>
      <c r="BA20" s="1"/>
      <c r="BB20" s="1"/>
      <c r="BC20" s="1"/>
      <c r="BD20" s="1"/>
      <c r="BE20" s="1"/>
      <c r="BF20" s="1"/>
      <c r="BG20" s="1"/>
      <c r="BH20" s="1"/>
      <c r="BI20" s="1"/>
      <c r="BJ20" s="1"/>
      <c r="BK20" s="1"/>
      <c r="BL20" s="1"/>
      <c r="BM20" s="1"/>
      <c r="BN20" s="1"/>
      <c r="BO20" s="1"/>
      <c r="BP20" s="1"/>
      <c r="BQ20" s="1"/>
      <c r="BR20" s="1"/>
      <c r="BS20" s="1"/>
      <c r="BT20" s="1"/>
      <c r="BU20" s="1"/>
      <c r="BV20" s="1"/>
      <c r="BW20" s="1"/>
      <c r="BX20" s="1"/>
      <c r="BY20" s="1"/>
      <c r="BZ20" s="1"/>
      <c r="CA20" s="1"/>
      <c r="CB20" s="1"/>
      <c r="CC20" s="1"/>
      <c r="CD20" s="1"/>
      <c r="CE20" s="1"/>
      <c r="CF20" s="1"/>
      <c r="CG20" s="1"/>
      <c r="CH20" s="1"/>
      <c r="CI20" s="1"/>
      <c r="CJ20" s="1"/>
      <c r="CK20" s="1"/>
      <c r="CL20" s="1"/>
      <c r="CM20" s="1"/>
      <c r="CN20" s="1"/>
      <c r="CO20" s="1"/>
      <c r="CP20" s="1"/>
      <c r="CQ20" s="1"/>
      <c r="CR20" s="1"/>
      <c r="CS20" s="1"/>
      <c r="CT20" s="1"/>
      <c r="CU20" s="1"/>
      <c r="CV20" s="1"/>
      <c r="CW20" s="1"/>
      <c r="CX20" s="1"/>
      <c r="CY20" s="1"/>
      <c r="CZ20" s="1"/>
      <c r="DA20" s="1"/>
    </row>
    <row r="21" spans="1:105" ht="36.5" customHeight="1" collapsed="1" thickBot="1" x14ac:dyDescent="0.4">
      <c r="B21" s="456" t="s">
        <v>282</v>
      </c>
      <c r="C21" s="461" t="s">
        <v>303</v>
      </c>
      <c r="D21" s="462"/>
      <c r="E21" s="462"/>
      <c r="F21" s="462"/>
      <c r="G21" s="462"/>
      <c r="H21" s="462"/>
      <c r="I21" s="462"/>
      <c r="J21" s="463"/>
      <c r="K21" s="206" t="s">
        <v>287</v>
      </c>
      <c r="L21" s="1"/>
      <c r="M21" s="1"/>
      <c r="N21" s="1"/>
      <c r="O21" s="1"/>
      <c r="P21" s="1"/>
      <c r="Q21" s="1"/>
      <c r="R21" s="1"/>
      <c r="S21" s="1"/>
      <c r="T21" s="1"/>
      <c r="U21" s="1"/>
      <c r="V21" s="1"/>
      <c r="W21" s="1"/>
      <c r="X21" s="1"/>
      <c r="Y21" s="1"/>
      <c r="Z21" s="1"/>
      <c r="AA21" s="1"/>
      <c r="AB21" s="1"/>
      <c r="AC21" s="1"/>
      <c r="AD21" s="1"/>
      <c r="AE21" s="1"/>
      <c r="AF21" s="1"/>
      <c r="AG21" s="1"/>
      <c r="AH21" s="1"/>
      <c r="AI21" s="1"/>
      <c r="AJ21" s="1"/>
      <c r="AK21" s="1"/>
      <c r="AL21" s="1"/>
      <c r="AM21" s="1"/>
      <c r="AN21" s="1"/>
      <c r="AO21" s="1"/>
      <c r="AP21" s="1"/>
      <c r="AQ21" s="1"/>
      <c r="AR21" s="1"/>
      <c r="AS21" s="1"/>
      <c r="AT21" s="1"/>
      <c r="AU21" s="1"/>
      <c r="AV21" s="1"/>
      <c r="AW21" s="1"/>
      <c r="AX21" s="1"/>
      <c r="AY21" s="1"/>
      <c r="AZ21" s="1"/>
      <c r="BA21" s="1"/>
      <c r="BB21" s="1"/>
      <c r="BC21" s="1"/>
      <c r="BD21" s="1"/>
      <c r="BE21" s="1"/>
      <c r="BF21" s="1"/>
      <c r="BG21" s="1"/>
      <c r="BH21" s="1"/>
      <c r="BI21" s="1"/>
      <c r="BJ21" s="1"/>
      <c r="BK21" s="1"/>
      <c r="BL21" s="1"/>
      <c r="BM21" s="1"/>
      <c r="BN21" s="1"/>
      <c r="BO21" s="1"/>
      <c r="BP21" s="1"/>
      <c r="BQ21" s="1"/>
      <c r="BR21" s="1"/>
      <c r="BS21" s="1"/>
      <c r="BT21" s="1"/>
      <c r="BU21" s="1"/>
      <c r="BV21" s="1"/>
      <c r="BW21" s="1"/>
      <c r="BX21" s="1"/>
      <c r="BY21" s="1"/>
      <c r="BZ21" s="1"/>
      <c r="CA21" s="1"/>
      <c r="CB21" s="1"/>
      <c r="CC21" s="1"/>
      <c r="CD21" s="1"/>
      <c r="CE21" s="1"/>
      <c r="CF21" s="1"/>
      <c r="CG21" s="1"/>
      <c r="CH21" s="1"/>
      <c r="CI21" s="1"/>
      <c r="CJ21" s="1"/>
      <c r="CK21" s="1"/>
      <c r="CL21" s="1"/>
      <c r="CM21" s="1"/>
      <c r="CN21" s="1"/>
      <c r="CO21" s="1"/>
      <c r="CP21" s="1"/>
      <c r="CQ21" s="1"/>
      <c r="CR21" s="1"/>
      <c r="CS21" s="1"/>
      <c r="CT21" s="1"/>
      <c r="CU21" s="1"/>
      <c r="CV21" s="1"/>
      <c r="CW21" s="1"/>
      <c r="CX21" s="1"/>
      <c r="CY21" s="1"/>
      <c r="CZ21" s="1"/>
      <c r="DA21" s="1"/>
    </row>
    <row r="22" spans="1:105" ht="36.5" customHeight="1" thickBot="1" x14ac:dyDescent="0.4">
      <c r="B22" s="457"/>
      <c r="C22" s="346" t="s">
        <v>650</v>
      </c>
      <c r="D22" s="200"/>
      <c r="E22" s="200"/>
      <c r="F22" s="200"/>
      <c r="G22" s="200"/>
      <c r="H22" s="200"/>
      <c r="I22" s="200"/>
      <c r="J22" s="200"/>
      <c r="K22" s="354"/>
      <c r="L22" s="1"/>
      <c r="M22" s="1"/>
      <c r="N22" s="1"/>
      <c r="O22" s="1"/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  <c r="AA22" s="1"/>
      <c r="AB22" s="1"/>
      <c r="AC22" s="1"/>
      <c r="AD22" s="1"/>
      <c r="AE22" s="1"/>
      <c r="AF22" s="1"/>
      <c r="AG22" s="1"/>
      <c r="AH22" s="1"/>
      <c r="AI22" s="1"/>
      <c r="AJ22" s="1"/>
      <c r="AK22" s="1"/>
      <c r="AL22" s="1"/>
      <c r="AM22" s="1"/>
      <c r="AN22" s="1"/>
      <c r="AO22" s="1"/>
      <c r="AP22" s="1"/>
      <c r="AQ22" s="1"/>
      <c r="AR22" s="1"/>
      <c r="AS22" s="1"/>
      <c r="AT22" s="1"/>
      <c r="AU22" s="1"/>
      <c r="AV22" s="1"/>
      <c r="AW22" s="1"/>
      <c r="AX22" s="1"/>
      <c r="AY22" s="1"/>
      <c r="AZ22" s="1"/>
      <c r="BA22" s="1"/>
      <c r="BB22" s="1"/>
      <c r="BC22" s="1"/>
      <c r="BD22" s="1"/>
      <c r="BE22" s="1"/>
      <c r="BF22" s="1"/>
      <c r="BG22" s="1"/>
      <c r="BH22" s="1"/>
      <c r="BI22" s="1"/>
      <c r="BJ22" s="1"/>
      <c r="BK22" s="1"/>
      <c r="BL22" s="1"/>
      <c r="BM22" s="1"/>
      <c r="BN22" s="1"/>
      <c r="BO22" s="1"/>
      <c r="BP22" s="1"/>
      <c r="BQ22" s="1"/>
      <c r="BR22" s="1"/>
      <c r="BS22" s="1"/>
      <c r="BT22" s="1"/>
      <c r="BU22" s="1"/>
      <c r="BV22" s="1"/>
      <c r="BW22" s="1"/>
      <c r="BX22" s="1"/>
      <c r="BY22" s="1"/>
      <c r="BZ22" s="1"/>
      <c r="CA22" s="1"/>
      <c r="CB22" s="1"/>
      <c r="CC22" s="1"/>
      <c r="CD22" s="1"/>
      <c r="CE22" s="1"/>
      <c r="CF22" s="1"/>
      <c r="CG22" s="1"/>
      <c r="CH22" s="1"/>
      <c r="CI22" s="1"/>
      <c r="CJ22" s="1"/>
      <c r="CK22" s="1"/>
      <c r="CL22" s="1"/>
      <c r="CM22" s="1"/>
      <c r="CN22" s="1"/>
      <c r="CO22" s="1"/>
      <c r="CP22" s="1"/>
      <c r="CQ22" s="1"/>
      <c r="CR22" s="1"/>
      <c r="CS22" s="1"/>
      <c r="CT22" s="1"/>
      <c r="CU22" s="1"/>
      <c r="CV22" s="1"/>
      <c r="CW22" s="1"/>
      <c r="CX22" s="1"/>
      <c r="CY22" s="1"/>
      <c r="CZ22" s="1"/>
      <c r="DA22" s="1"/>
    </row>
    <row r="23" spans="1:105" ht="33" customHeight="1" x14ac:dyDescent="0.35">
      <c r="A23" s="188" t="s">
        <v>269</v>
      </c>
      <c r="B23" s="458"/>
      <c r="C23" s="346" t="s">
        <v>263</v>
      </c>
      <c r="D23" s="197"/>
      <c r="E23" s="197"/>
      <c r="F23" s="197"/>
      <c r="G23" s="197"/>
      <c r="H23" s="197"/>
      <c r="I23" s="197"/>
      <c r="J23" s="197"/>
      <c r="K23" s="207" t="s">
        <v>342</v>
      </c>
      <c r="L23" s="1"/>
      <c r="M23" s="1"/>
      <c r="N23" s="1"/>
      <c r="O23" s="1"/>
      <c r="P23" s="1"/>
      <c r="Q23" s="1"/>
      <c r="R23" s="1"/>
      <c r="S23" s="1"/>
      <c r="T23" s="1"/>
      <c r="U23" s="1"/>
      <c r="V23" s="1"/>
      <c r="W23" s="1"/>
      <c r="X23" s="1"/>
      <c r="Y23" s="1"/>
      <c r="Z23" s="1"/>
      <c r="AA23" s="1"/>
      <c r="AB23" s="1"/>
      <c r="AC23" s="1"/>
      <c r="AD23" s="1"/>
      <c r="AE23" s="1"/>
      <c r="AF23" s="1"/>
      <c r="AG23" s="1"/>
      <c r="AH23" s="1"/>
      <c r="AI23" s="1"/>
      <c r="AJ23" s="1"/>
      <c r="AK23" s="1"/>
      <c r="AL23" s="1"/>
      <c r="AM23" s="1"/>
      <c r="AN23" s="1"/>
      <c r="AO23" s="1"/>
      <c r="AP23" s="1"/>
      <c r="AQ23" s="1"/>
      <c r="AR23" s="1"/>
      <c r="AS23" s="1"/>
      <c r="AT23" s="1"/>
      <c r="AU23" s="1"/>
      <c r="AV23" s="1"/>
      <c r="AW23" s="1"/>
      <c r="AX23" s="1"/>
      <c r="AY23" s="1"/>
      <c r="AZ23" s="1"/>
      <c r="BA23" s="1"/>
      <c r="BB23" s="1"/>
      <c r="BC23" s="1"/>
      <c r="BD23" s="1"/>
      <c r="BE23" s="1"/>
      <c r="BF23" s="1"/>
      <c r="BG23" s="1"/>
      <c r="BH23" s="1"/>
      <c r="BI23" s="1"/>
      <c r="BJ23" s="1"/>
      <c r="BK23" s="1"/>
      <c r="BL23" s="1"/>
      <c r="BM23" s="1"/>
      <c r="BN23" s="1"/>
      <c r="BO23" s="1"/>
      <c r="BP23" s="1"/>
      <c r="BQ23" s="1"/>
      <c r="BR23" s="1"/>
      <c r="BS23" s="1"/>
      <c r="BT23" s="1"/>
      <c r="BU23" s="1"/>
      <c r="BV23" s="1"/>
      <c r="BW23" s="1"/>
      <c r="BX23" s="1"/>
      <c r="BY23" s="1"/>
      <c r="BZ23" s="1"/>
      <c r="CA23" s="1"/>
      <c r="CB23" s="1"/>
      <c r="CC23" s="1"/>
      <c r="CD23" s="1"/>
      <c r="CE23" s="1"/>
      <c r="CF23" s="1"/>
      <c r="CG23" s="1"/>
      <c r="CH23" s="1"/>
      <c r="CI23" s="1"/>
      <c r="CJ23" s="1"/>
      <c r="CK23" s="1"/>
      <c r="CL23" s="1"/>
      <c r="CM23" s="1"/>
      <c r="CN23" s="1"/>
      <c r="CO23" s="1"/>
      <c r="CP23" s="1"/>
      <c r="CQ23" s="1"/>
      <c r="CR23" s="1"/>
      <c r="CS23" s="1"/>
      <c r="CT23" s="1"/>
      <c r="CU23" s="1"/>
      <c r="CV23" s="1"/>
      <c r="CW23" s="1"/>
      <c r="CX23" s="1"/>
      <c r="CY23" s="1"/>
      <c r="CZ23" s="1"/>
      <c r="DA23" s="1"/>
    </row>
    <row r="24" spans="1:105" ht="19" customHeight="1" outlineLevel="1" thickBot="1" x14ac:dyDescent="0.4">
      <c r="A24" s="189"/>
      <c r="B24" s="458"/>
      <c r="C24" s="347" t="s">
        <v>252</v>
      </c>
      <c r="D24" s="200"/>
      <c r="E24" s="200"/>
      <c r="F24" s="200"/>
      <c r="G24" s="200"/>
      <c r="H24" s="200"/>
      <c r="I24" s="200"/>
      <c r="J24" s="200"/>
      <c r="K24" s="207"/>
      <c r="L24" s="1"/>
      <c r="M24" s="1"/>
      <c r="N24" s="1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  <c r="AA24" s="1"/>
      <c r="AB24" s="1"/>
      <c r="AC24" s="1"/>
      <c r="AD24" s="1"/>
      <c r="AE24" s="1"/>
      <c r="AF24" s="1"/>
      <c r="AG24" s="1"/>
      <c r="AH24" s="1"/>
      <c r="AI24" s="1"/>
      <c r="AJ24" s="1"/>
      <c r="AK24" s="1"/>
      <c r="AL24" s="1"/>
      <c r="AM24" s="1"/>
      <c r="AN24" s="1"/>
      <c r="AO24" s="1"/>
      <c r="AP24" s="1"/>
      <c r="AQ24" s="1"/>
      <c r="AR24" s="1"/>
      <c r="AS24" s="1"/>
      <c r="AT24" s="1"/>
      <c r="AU24" s="1"/>
      <c r="AV24" s="1"/>
      <c r="AW24" s="1"/>
      <c r="AX24" s="1"/>
      <c r="AY24" s="1"/>
      <c r="AZ24" s="1"/>
      <c r="BA24" s="1"/>
      <c r="BB24" s="1"/>
      <c r="BC24" s="1"/>
      <c r="BD24" s="1"/>
      <c r="BE24" s="1"/>
      <c r="BF24" s="1"/>
      <c r="BG24" s="1"/>
      <c r="BH24" s="1"/>
      <c r="BI24" s="1"/>
      <c r="BJ24" s="1"/>
      <c r="BK24" s="1"/>
      <c r="BL24" s="1"/>
      <c r="BM24" s="1"/>
      <c r="BN24" s="1"/>
      <c r="BO24" s="1"/>
      <c r="BP24" s="1"/>
      <c r="BQ24" s="1"/>
      <c r="BR24" s="1"/>
      <c r="BS24" s="1"/>
      <c r="BT24" s="1"/>
      <c r="BU24" s="1"/>
      <c r="BV24" s="1"/>
      <c r="BW24" s="1"/>
      <c r="BX24" s="1"/>
      <c r="BY24" s="1"/>
      <c r="BZ24" s="1"/>
      <c r="CA24" s="1"/>
      <c r="CB24" s="1"/>
      <c r="CC24" s="1"/>
      <c r="CD24" s="1"/>
      <c r="CE24" s="1"/>
      <c r="CF24" s="1"/>
      <c r="CG24" s="1"/>
      <c r="CH24" s="1"/>
      <c r="CI24" s="1"/>
      <c r="CJ24" s="1"/>
      <c r="CK24" s="1"/>
      <c r="CL24" s="1"/>
      <c r="CM24" s="1"/>
      <c r="CN24" s="1"/>
      <c r="CO24" s="1"/>
      <c r="CP24" s="1"/>
      <c r="CQ24" s="1"/>
      <c r="CR24" s="1"/>
      <c r="CS24" s="1"/>
      <c r="CT24" s="1"/>
      <c r="CU24" s="1"/>
      <c r="CV24" s="1"/>
      <c r="CW24" s="1"/>
      <c r="CX24" s="1"/>
      <c r="CY24" s="1"/>
      <c r="CZ24" s="1"/>
      <c r="DA24" s="1"/>
    </row>
    <row r="25" spans="1:105" ht="19" customHeight="1" outlineLevel="2" x14ac:dyDescent="0.35">
      <c r="A25" s="189"/>
      <c r="B25" s="458"/>
      <c r="C25" s="348" t="s">
        <v>254</v>
      </c>
      <c r="D25" s="198"/>
      <c r="E25" s="198"/>
      <c r="F25" s="198"/>
      <c r="G25" s="198"/>
      <c r="H25" s="198"/>
      <c r="I25" s="198"/>
      <c r="J25" s="198"/>
      <c r="K25" s="207"/>
      <c r="L25" s="1"/>
      <c r="M25" s="1"/>
      <c r="N25" s="1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  <c r="AA25" s="1"/>
      <c r="AB25" s="1"/>
      <c r="AC25" s="1"/>
      <c r="AD25" s="1"/>
      <c r="AE25" s="1"/>
      <c r="AF25" s="1"/>
      <c r="AG25" s="1"/>
      <c r="AH25" s="1"/>
      <c r="AI25" s="1"/>
      <c r="AJ25" s="1"/>
      <c r="AK25" s="1"/>
      <c r="AL25" s="1"/>
      <c r="AM25" s="1"/>
      <c r="AN25" s="1"/>
      <c r="AO25" s="1"/>
      <c r="AP25" s="1"/>
      <c r="AQ25" s="1"/>
      <c r="AR25" s="1"/>
      <c r="AS25" s="1"/>
      <c r="AT25" s="1"/>
      <c r="AU25" s="1"/>
      <c r="AV25" s="1"/>
      <c r="AW25" s="1"/>
      <c r="AX25" s="1"/>
      <c r="AY25" s="1"/>
      <c r="AZ25" s="1"/>
      <c r="BA25" s="1"/>
      <c r="BB25" s="1"/>
      <c r="BC25" s="1"/>
      <c r="BD25" s="1"/>
      <c r="BE25" s="1"/>
      <c r="BF25" s="1"/>
      <c r="BG25" s="1"/>
      <c r="BH25" s="1"/>
      <c r="BI25" s="1"/>
      <c r="BJ25" s="1"/>
      <c r="BK25" s="1"/>
      <c r="BL25" s="1"/>
      <c r="BM25" s="1"/>
      <c r="BN25" s="1"/>
      <c r="BO25" s="1"/>
      <c r="BP25" s="1"/>
      <c r="BQ25" s="1"/>
      <c r="BR25" s="1"/>
      <c r="BS25" s="1"/>
      <c r="BT25" s="1"/>
      <c r="BU25" s="1"/>
      <c r="BV25" s="1"/>
      <c r="BW25" s="1"/>
      <c r="BX25" s="1"/>
      <c r="BY25" s="1"/>
      <c r="BZ25" s="1"/>
      <c r="CA25" s="1"/>
      <c r="CB25" s="1"/>
      <c r="CC25" s="1"/>
      <c r="CD25" s="1"/>
      <c r="CE25" s="1"/>
      <c r="CF25" s="1"/>
      <c r="CG25" s="1"/>
      <c r="CH25" s="1"/>
      <c r="CI25" s="1"/>
      <c r="CJ25" s="1"/>
      <c r="CK25" s="1"/>
      <c r="CL25" s="1"/>
      <c r="CM25" s="1"/>
      <c r="CN25" s="1"/>
      <c r="CO25" s="1"/>
      <c r="CP25" s="1"/>
      <c r="CQ25" s="1"/>
      <c r="CR25" s="1"/>
      <c r="CS25" s="1"/>
      <c r="CT25" s="1"/>
      <c r="CU25" s="1"/>
      <c r="CV25" s="1"/>
      <c r="CW25" s="1"/>
      <c r="CX25" s="1"/>
      <c r="CY25" s="1"/>
      <c r="CZ25" s="1"/>
      <c r="DA25" s="1"/>
    </row>
    <row r="26" spans="1:105" ht="19" customHeight="1" outlineLevel="2" x14ac:dyDescent="0.35">
      <c r="A26" s="189"/>
      <c r="B26" s="458"/>
      <c r="C26" s="348" t="s">
        <v>255</v>
      </c>
      <c r="D26" s="198"/>
      <c r="E26" s="198"/>
      <c r="F26" s="198"/>
      <c r="G26" s="198"/>
      <c r="H26" s="198"/>
      <c r="I26" s="198"/>
      <c r="J26" s="198"/>
      <c r="K26" s="207"/>
      <c r="L26" s="1"/>
      <c r="M26" s="1"/>
      <c r="N26" s="1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  <c r="AA26" s="1"/>
      <c r="AB26" s="1"/>
      <c r="AC26" s="1"/>
      <c r="AD26" s="1"/>
      <c r="AE26" s="1"/>
      <c r="AF26" s="1"/>
      <c r="AG26" s="1"/>
      <c r="AH26" s="1"/>
      <c r="AI26" s="1"/>
      <c r="AJ26" s="1"/>
      <c r="AK26" s="1"/>
      <c r="AL26" s="1"/>
      <c r="AM26" s="1"/>
      <c r="AN26" s="1"/>
      <c r="AO26" s="1"/>
      <c r="AP26" s="1"/>
      <c r="AQ26" s="1"/>
      <c r="AR26" s="1"/>
      <c r="AS26" s="1"/>
      <c r="AT26" s="1"/>
      <c r="AU26" s="1"/>
      <c r="AV26" s="1"/>
      <c r="AW26" s="1"/>
      <c r="AX26" s="1"/>
      <c r="AY26" s="1"/>
      <c r="AZ26" s="1"/>
      <c r="BA26" s="1"/>
      <c r="BB26" s="1"/>
      <c r="BC26" s="1"/>
      <c r="BD26" s="1"/>
      <c r="BE26" s="1"/>
      <c r="BF26" s="1"/>
      <c r="BG26" s="1"/>
      <c r="BH26" s="1"/>
      <c r="BI26" s="1"/>
      <c r="BJ26" s="1"/>
      <c r="BK26" s="1"/>
      <c r="BL26" s="1"/>
      <c r="BM26" s="1"/>
      <c r="BN26" s="1"/>
      <c r="BO26" s="1"/>
      <c r="BP26" s="1"/>
      <c r="BQ26" s="1"/>
      <c r="BR26" s="1"/>
      <c r="BS26" s="1"/>
      <c r="BT26" s="1"/>
      <c r="BU26" s="1"/>
      <c r="BV26" s="1"/>
      <c r="BW26" s="1"/>
      <c r="BX26" s="1"/>
      <c r="BY26" s="1"/>
      <c r="BZ26" s="1"/>
      <c r="CA26" s="1"/>
      <c r="CB26" s="1"/>
      <c r="CC26" s="1"/>
      <c r="CD26" s="1"/>
      <c r="CE26" s="1"/>
      <c r="CF26" s="1"/>
      <c r="CG26" s="1"/>
      <c r="CH26" s="1"/>
      <c r="CI26" s="1"/>
      <c r="CJ26" s="1"/>
      <c r="CK26" s="1"/>
      <c r="CL26" s="1"/>
      <c r="CM26" s="1"/>
      <c r="CN26" s="1"/>
      <c r="CO26" s="1"/>
      <c r="CP26" s="1"/>
      <c r="CQ26" s="1"/>
      <c r="CR26" s="1"/>
      <c r="CS26" s="1"/>
      <c r="CT26" s="1"/>
      <c r="CU26" s="1"/>
      <c r="CV26" s="1"/>
      <c r="CW26" s="1"/>
      <c r="CX26" s="1"/>
      <c r="CY26" s="1"/>
      <c r="CZ26" s="1"/>
      <c r="DA26" s="1"/>
    </row>
    <row r="27" spans="1:105" ht="19" customHeight="1" outlineLevel="2" x14ac:dyDescent="0.35">
      <c r="A27" s="189"/>
      <c r="B27" s="458"/>
      <c r="C27" s="348" t="s">
        <v>256</v>
      </c>
      <c r="D27" s="198"/>
      <c r="E27" s="198"/>
      <c r="F27" s="198"/>
      <c r="G27" s="198"/>
      <c r="H27" s="198"/>
      <c r="I27" s="198"/>
      <c r="J27" s="198"/>
      <c r="K27" s="207"/>
      <c r="L27" s="1"/>
      <c r="M27" s="1"/>
      <c r="N27" s="1"/>
      <c r="O27" s="1"/>
      <c r="P27" s="1"/>
      <c r="Q27" s="1"/>
      <c r="R27" s="1"/>
      <c r="S27" s="1"/>
      <c r="T27" s="1"/>
      <c r="U27" s="1"/>
      <c r="V27" s="1"/>
      <c r="W27" s="1"/>
      <c r="X27" s="1"/>
      <c r="Y27" s="1"/>
      <c r="Z27" s="1"/>
      <c r="AA27" s="1"/>
      <c r="AB27" s="1"/>
      <c r="AC27" s="1"/>
      <c r="AD27" s="1"/>
      <c r="AE27" s="1"/>
      <c r="AF27" s="1"/>
      <c r="AG27" s="1"/>
      <c r="AH27" s="1"/>
      <c r="AI27" s="1"/>
      <c r="AJ27" s="1"/>
      <c r="AK27" s="1"/>
      <c r="AL27" s="1"/>
      <c r="AM27" s="1"/>
      <c r="AN27" s="1"/>
      <c r="AO27" s="1"/>
      <c r="AP27" s="1"/>
      <c r="AQ27" s="1"/>
      <c r="AR27" s="1"/>
      <c r="AS27" s="1"/>
      <c r="AT27" s="1"/>
      <c r="AU27" s="1"/>
      <c r="AV27" s="1"/>
      <c r="AW27" s="1"/>
      <c r="AX27" s="1"/>
      <c r="AY27" s="1"/>
      <c r="AZ27" s="1"/>
      <c r="BA27" s="1"/>
      <c r="BB27" s="1"/>
      <c r="BC27" s="1"/>
      <c r="BD27" s="1"/>
      <c r="BE27" s="1"/>
      <c r="BF27" s="1"/>
      <c r="BG27" s="1"/>
      <c r="BH27" s="1"/>
      <c r="BI27" s="1"/>
      <c r="BJ27" s="1"/>
      <c r="BK27" s="1"/>
      <c r="BL27" s="1"/>
      <c r="BM27" s="1"/>
      <c r="BN27" s="1"/>
      <c r="BO27" s="1"/>
      <c r="BP27" s="1"/>
      <c r="BQ27" s="1"/>
      <c r="BR27" s="1"/>
      <c r="BS27" s="1"/>
      <c r="BT27" s="1"/>
      <c r="BU27" s="1"/>
      <c r="BV27" s="1"/>
      <c r="BW27" s="1"/>
      <c r="BX27" s="1"/>
      <c r="BY27" s="1"/>
      <c r="BZ27" s="1"/>
      <c r="CA27" s="1"/>
      <c r="CB27" s="1"/>
      <c r="CC27" s="1"/>
      <c r="CD27" s="1"/>
      <c r="CE27" s="1"/>
      <c r="CF27" s="1"/>
      <c r="CG27" s="1"/>
      <c r="CH27" s="1"/>
      <c r="CI27" s="1"/>
      <c r="CJ27" s="1"/>
      <c r="CK27" s="1"/>
      <c r="CL27" s="1"/>
      <c r="CM27" s="1"/>
      <c r="CN27" s="1"/>
      <c r="CO27" s="1"/>
      <c r="CP27" s="1"/>
      <c r="CQ27" s="1"/>
      <c r="CR27" s="1"/>
      <c r="CS27" s="1"/>
      <c r="CT27" s="1"/>
      <c r="CU27" s="1"/>
      <c r="CV27" s="1"/>
      <c r="CW27" s="1"/>
      <c r="CX27" s="1"/>
      <c r="CY27" s="1"/>
      <c r="CZ27" s="1"/>
      <c r="DA27" s="1"/>
    </row>
    <row r="28" spans="1:105" ht="19" customHeight="1" outlineLevel="2" x14ac:dyDescent="0.35">
      <c r="A28" s="189"/>
      <c r="B28" s="458"/>
      <c r="C28" s="348" t="s">
        <v>257</v>
      </c>
      <c r="D28" s="198"/>
      <c r="E28" s="198"/>
      <c r="F28" s="198"/>
      <c r="G28" s="198"/>
      <c r="H28" s="198"/>
      <c r="I28" s="198"/>
      <c r="J28" s="198"/>
      <c r="K28" s="207"/>
      <c r="L28" s="1"/>
      <c r="M28" s="1"/>
      <c r="N28" s="1"/>
      <c r="O28" s="1"/>
      <c r="P28" s="1"/>
      <c r="Q28" s="1"/>
      <c r="R28" s="1"/>
      <c r="S28" s="1"/>
      <c r="T28" s="1"/>
      <c r="U28" s="1"/>
      <c r="V28" s="1"/>
      <c r="W28" s="1"/>
      <c r="X28" s="1"/>
      <c r="Y28" s="1"/>
      <c r="Z28" s="1"/>
      <c r="AA28" s="1"/>
      <c r="AB28" s="1"/>
      <c r="AC28" s="1"/>
      <c r="AD28" s="1"/>
      <c r="AE28" s="1"/>
      <c r="AF28" s="1"/>
      <c r="AG28" s="1"/>
      <c r="AH28" s="1"/>
      <c r="AI28" s="1"/>
      <c r="AJ28" s="1"/>
      <c r="AK28" s="1"/>
      <c r="AL28" s="1"/>
      <c r="AM28" s="1"/>
      <c r="AN28" s="1"/>
      <c r="AO28" s="1"/>
      <c r="AP28" s="1"/>
      <c r="AQ28" s="1"/>
      <c r="AR28" s="1"/>
      <c r="AS28" s="1"/>
      <c r="AT28" s="1"/>
      <c r="AU28" s="1"/>
      <c r="AV28" s="1"/>
      <c r="AW28" s="1"/>
      <c r="AX28" s="1"/>
      <c r="AY28" s="1"/>
      <c r="AZ28" s="1"/>
      <c r="BA28" s="1"/>
      <c r="BB28" s="1"/>
      <c r="BC28" s="1"/>
      <c r="BD28" s="1"/>
      <c r="BE28" s="1"/>
      <c r="BF28" s="1"/>
      <c r="BG28" s="1"/>
      <c r="BH28" s="1"/>
      <c r="BI28" s="1"/>
      <c r="BJ28" s="1"/>
      <c r="BK28" s="1"/>
      <c r="BL28" s="1"/>
      <c r="BM28" s="1"/>
      <c r="BN28" s="1"/>
      <c r="BO28" s="1"/>
      <c r="BP28" s="1"/>
      <c r="BQ28" s="1"/>
      <c r="BR28" s="1"/>
      <c r="BS28" s="1"/>
      <c r="BT28" s="1"/>
      <c r="BU28" s="1"/>
      <c r="BV28" s="1"/>
      <c r="BW28" s="1"/>
      <c r="BX28" s="1"/>
      <c r="BY28" s="1"/>
      <c r="BZ28" s="1"/>
      <c r="CA28" s="1"/>
      <c r="CB28" s="1"/>
      <c r="CC28" s="1"/>
      <c r="CD28" s="1"/>
      <c r="CE28" s="1"/>
      <c r="CF28" s="1"/>
      <c r="CG28" s="1"/>
      <c r="CH28" s="1"/>
      <c r="CI28" s="1"/>
      <c r="CJ28" s="1"/>
      <c r="CK28" s="1"/>
      <c r="CL28" s="1"/>
      <c r="CM28" s="1"/>
      <c r="CN28" s="1"/>
      <c r="CO28" s="1"/>
      <c r="CP28" s="1"/>
      <c r="CQ28" s="1"/>
      <c r="CR28" s="1"/>
      <c r="CS28" s="1"/>
      <c r="CT28" s="1"/>
      <c r="CU28" s="1"/>
      <c r="CV28" s="1"/>
      <c r="CW28" s="1"/>
      <c r="CX28" s="1"/>
      <c r="CY28" s="1"/>
      <c r="CZ28" s="1"/>
      <c r="DA28" s="1"/>
    </row>
    <row r="29" spans="1:105" ht="19" customHeight="1" outlineLevel="2" x14ac:dyDescent="0.35">
      <c r="A29" s="189"/>
      <c r="B29" s="458"/>
      <c r="C29" s="348" t="s">
        <v>258</v>
      </c>
      <c r="D29" s="198"/>
      <c r="E29" s="198"/>
      <c r="F29" s="198"/>
      <c r="G29" s="198"/>
      <c r="H29" s="198"/>
      <c r="I29" s="198"/>
      <c r="J29" s="198"/>
      <c r="K29" s="207"/>
      <c r="L29" s="1"/>
      <c r="M29" s="1"/>
      <c r="N29" s="1"/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  <c r="AA29" s="1"/>
      <c r="AB29" s="1"/>
      <c r="AC29" s="1"/>
      <c r="AD29" s="1"/>
      <c r="AE29" s="1"/>
      <c r="AF29" s="1"/>
      <c r="AG29" s="1"/>
      <c r="AH29" s="1"/>
      <c r="AI29" s="1"/>
      <c r="AJ29" s="1"/>
      <c r="AK29" s="1"/>
      <c r="AL29" s="1"/>
      <c r="AM29" s="1"/>
      <c r="AN29" s="1"/>
      <c r="AO29" s="1"/>
      <c r="AP29" s="1"/>
      <c r="AQ29" s="1"/>
      <c r="AR29" s="1"/>
      <c r="AS29" s="1"/>
      <c r="AT29" s="1"/>
      <c r="AU29" s="1"/>
      <c r="AV29" s="1"/>
      <c r="AW29" s="1"/>
      <c r="AX29" s="1"/>
      <c r="AY29" s="1"/>
      <c r="AZ29" s="1"/>
      <c r="BA29" s="1"/>
      <c r="BB29" s="1"/>
      <c r="BC29" s="1"/>
      <c r="BD29" s="1"/>
      <c r="BE29" s="1"/>
      <c r="BF29" s="1"/>
      <c r="BG29" s="1"/>
      <c r="BH29" s="1"/>
      <c r="BI29" s="1"/>
      <c r="BJ29" s="1"/>
      <c r="BK29" s="1"/>
      <c r="BL29" s="1"/>
      <c r="BM29" s="1"/>
      <c r="BN29" s="1"/>
      <c r="BO29" s="1"/>
      <c r="BP29" s="1"/>
      <c r="BQ29" s="1"/>
      <c r="BR29" s="1"/>
      <c r="BS29" s="1"/>
      <c r="BT29" s="1"/>
      <c r="BU29" s="1"/>
      <c r="BV29" s="1"/>
      <c r="BW29" s="1"/>
      <c r="BX29" s="1"/>
      <c r="BY29" s="1"/>
      <c r="BZ29" s="1"/>
      <c r="CA29" s="1"/>
      <c r="CB29" s="1"/>
      <c r="CC29" s="1"/>
      <c r="CD29" s="1"/>
      <c r="CE29" s="1"/>
      <c r="CF29" s="1"/>
      <c r="CG29" s="1"/>
      <c r="CH29" s="1"/>
      <c r="CI29" s="1"/>
      <c r="CJ29" s="1"/>
      <c r="CK29" s="1"/>
      <c r="CL29" s="1"/>
      <c r="CM29" s="1"/>
      <c r="CN29" s="1"/>
      <c r="CO29" s="1"/>
      <c r="CP29" s="1"/>
      <c r="CQ29" s="1"/>
      <c r="CR29" s="1"/>
      <c r="CS29" s="1"/>
      <c r="CT29" s="1"/>
      <c r="CU29" s="1"/>
      <c r="CV29" s="1"/>
      <c r="CW29" s="1"/>
      <c r="CX29" s="1"/>
      <c r="CY29" s="1"/>
      <c r="CZ29" s="1"/>
      <c r="DA29" s="1"/>
    </row>
    <row r="30" spans="1:105" ht="19" customHeight="1" outlineLevel="2" x14ac:dyDescent="0.35">
      <c r="A30" s="189"/>
      <c r="B30" s="458"/>
      <c r="C30" s="348" t="s">
        <v>259</v>
      </c>
      <c r="D30" s="198"/>
      <c r="E30" s="198"/>
      <c r="F30" s="198"/>
      <c r="G30" s="198"/>
      <c r="H30" s="198"/>
      <c r="I30" s="198"/>
      <c r="J30" s="198"/>
      <c r="K30" s="207"/>
      <c r="L30" s="1"/>
      <c r="M30" s="1"/>
      <c r="N30" s="1"/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  <c r="AA30" s="1"/>
      <c r="AB30" s="1"/>
      <c r="AC30" s="1"/>
      <c r="AD30" s="1"/>
      <c r="AE30" s="1"/>
      <c r="AF30" s="1"/>
      <c r="AG30" s="1"/>
      <c r="AH30" s="1"/>
      <c r="AI30" s="1"/>
      <c r="AJ30" s="1"/>
      <c r="AK30" s="1"/>
      <c r="AL30" s="1"/>
      <c r="AM30" s="1"/>
      <c r="AN30" s="1"/>
      <c r="AO30" s="1"/>
      <c r="AP30" s="1"/>
      <c r="AQ30" s="1"/>
      <c r="AR30" s="1"/>
      <c r="AS30" s="1"/>
      <c r="AT30" s="1"/>
      <c r="AU30" s="1"/>
      <c r="AV30" s="1"/>
      <c r="AW30" s="1"/>
      <c r="AX30" s="1"/>
      <c r="AY30" s="1"/>
      <c r="AZ30" s="1"/>
      <c r="BA30" s="1"/>
      <c r="BB30" s="1"/>
      <c r="BC30" s="1"/>
      <c r="BD30" s="1"/>
      <c r="BE30" s="1"/>
      <c r="BF30" s="1"/>
      <c r="BG30" s="1"/>
      <c r="BH30" s="1"/>
      <c r="BI30" s="1"/>
      <c r="BJ30" s="1"/>
      <c r="BK30" s="1"/>
      <c r="BL30" s="1"/>
      <c r="BM30" s="1"/>
      <c r="BN30" s="1"/>
      <c r="BO30" s="1"/>
      <c r="BP30" s="1"/>
      <c r="BQ30" s="1"/>
      <c r="BR30" s="1"/>
      <c r="BS30" s="1"/>
      <c r="BT30" s="1"/>
      <c r="BU30" s="1"/>
      <c r="BV30" s="1"/>
      <c r="BW30" s="1"/>
      <c r="BX30" s="1"/>
      <c r="BY30" s="1"/>
      <c r="BZ30" s="1"/>
      <c r="CA30" s="1"/>
      <c r="CB30" s="1"/>
      <c r="CC30" s="1"/>
      <c r="CD30" s="1"/>
      <c r="CE30" s="1"/>
      <c r="CF30" s="1"/>
      <c r="CG30" s="1"/>
      <c r="CH30" s="1"/>
      <c r="CI30" s="1"/>
      <c r="CJ30" s="1"/>
      <c r="CK30" s="1"/>
      <c r="CL30" s="1"/>
      <c r="CM30" s="1"/>
      <c r="CN30" s="1"/>
      <c r="CO30" s="1"/>
      <c r="CP30" s="1"/>
      <c r="CQ30" s="1"/>
      <c r="CR30" s="1"/>
      <c r="CS30" s="1"/>
      <c r="CT30" s="1"/>
      <c r="CU30" s="1"/>
      <c r="CV30" s="1"/>
      <c r="CW30" s="1"/>
      <c r="CX30" s="1"/>
      <c r="CY30" s="1"/>
      <c r="CZ30" s="1"/>
      <c r="DA30" s="1"/>
    </row>
    <row r="31" spans="1:105" ht="19" customHeight="1" outlineLevel="2" x14ac:dyDescent="0.35">
      <c r="A31" s="189"/>
      <c r="B31" s="458"/>
      <c r="C31" s="348" t="s">
        <v>260</v>
      </c>
      <c r="D31" s="198"/>
      <c r="E31" s="198"/>
      <c r="F31" s="198"/>
      <c r="G31" s="198"/>
      <c r="H31" s="198"/>
      <c r="I31" s="198"/>
      <c r="J31" s="198"/>
      <c r="K31" s="207"/>
      <c r="L31" s="1"/>
      <c r="M31" s="1"/>
      <c r="N31" s="1"/>
      <c r="O31" s="1"/>
      <c r="P31" s="1"/>
      <c r="Q31" s="1"/>
      <c r="R31" s="1"/>
      <c r="S31" s="1"/>
      <c r="T31" s="1"/>
      <c r="U31" s="1"/>
      <c r="V31" s="1"/>
      <c r="W31" s="1"/>
      <c r="X31" s="1"/>
      <c r="Y31" s="1"/>
      <c r="Z31" s="1"/>
      <c r="AA31" s="1"/>
      <c r="AB31" s="1"/>
      <c r="AC31" s="1"/>
      <c r="AD31" s="1"/>
      <c r="AE31" s="1"/>
      <c r="AF31" s="1"/>
      <c r="AG31" s="1"/>
      <c r="AH31" s="1"/>
      <c r="AI31" s="1"/>
      <c r="AJ31" s="1"/>
      <c r="AK31" s="1"/>
      <c r="AL31" s="1"/>
      <c r="AM31" s="1"/>
      <c r="AN31" s="1"/>
      <c r="AO31" s="1"/>
      <c r="AP31" s="1"/>
      <c r="AQ31" s="1"/>
      <c r="AR31" s="1"/>
      <c r="AS31" s="1"/>
      <c r="AT31" s="1"/>
      <c r="AU31" s="1"/>
      <c r="AV31" s="1"/>
      <c r="AW31" s="1"/>
      <c r="AX31" s="1"/>
      <c r="AY31" s="1"/>
      <c r="AZ31" s="1"/>
      <c r="BA31" s="1"/>
      <c r="BB31" s="1"/>
      <c r="BC31" s="1"/>
      <c r="BD31" s="1"/>
      <c r="BE31" s="1"/>
      <c r="BF31" s="1"/>
      <c r="BG31" s="1"/>
      <c r="BH31" s="1"/>
      <c r="BI31" s="1"/>
      <c r="BJ31" s="1"/>
      <c r="BK31" s="1"/>
      <c r="BL31" s="1"/>
      <c r="BM31" s="1"/>
      <c r="BN31" s="1"/>
      <c r="BO31" s="1"/>
      <c r="BP31" s="1"/>
      <c r="BQ31" s="1"/>
      <c r="BR31" s="1"/>
      <c r="BS31" s="1"/>
      <c r="BT31" s="1"/>
      <c r="BU31" s="1"/>
      <c r="BV31" s="1"/>
      <c r="BW31" s="1"/>
      <c r="BX31" s="1"/>
      <c r="BY31" s="1"/>
      <c r="BZ31" s="1"/>
      <c r="CA31" s="1"/>
      <c r="CB31" s="1"/>
      <c r="CC31" s="1"/>
      <c r="CD31" s="1"/>
      <c r="CE31" s="1"/>
      <c r="CF31" s="1"/>
      <c r="CG31" s="1"/>
      <c r="CH31" s="1"/>
      <c r="CI31" s="1"/>
      <c r="CJ31" s="1"/>
      <c r="CK31" s="1"/>
      <c r="CL31" s="1"/>
      <c r="CM31" s="1"/>
      <c r="CN31" s="1"/>
      <c r="CO31" s="1"/>
      <c r="CP31" s="1"/>
      <c r="CQ31" s="1"/>
      <c r="CR31" s="1"/>
      <c r="CS31" s="1"/>
      <c r="CT31" s="1"/>
      <c r="CU31" s="1"/>
      <c r="CV31" s="1"/>
      <c r="CW31" s="1"/>
      <c r="CX31" s="1"/>
      <c r="CY31" s="1"/>
      <c r="CZ31" s="1"/>
      <c r="DA31" s="1"/>
    </row>
    <row r="32" spans="1:105" ht="22" customHeight="1" outlineLevel="2" x14ac:dyDescent="0.35">
      <c r="A32" s="189"/>
      <c r="B32" s="458"/>
      <c r="C32" s="348" t="s">
        <v>261</v>
      </c>
      <c r="D32" s="198"/>
      <c r="E32" s="198"/>
      <c r="F32" s="198"/>
      <c r="G32" s="198"/>
      <c r="H32" s="198"/>
      <c r="I32" s="198"/>
      <c r="J32" s="198"/>
      <c r="K32" s="207"/>
      <c r="L32" s="1"/>
      <c r="M32" s="1"/>
      <c r="N32" s="1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  <c r="AA32" s="1"/>
      <c r="AB32" s="1"/>
      <c r="AC32" s="1"/>
      <c r="AD32" s="1"/>
      <c r="AE32" s="1"/>
      <c r="AF32" s="1"/>
      <c r="AG32" s="1"/>
      <c r="AH32" s="1"/>
      <c r="AI32" s="1"/>
      <c r="AJ32" s="1"/>
      <c r="AK32" s="1"/>
      <c r="AL32" s="1"/>
      <c r="AM32" s="1"/>
      <c r="AN32" s="1"/>
      <c r="AO32" s="1"/>
      <c r="AP32" s="1"/>
      <c r="AQ32" s="1"/>
      <c r="AR32" s="1"/>
      <c r="AS32" s="1"/>
      <c r="AT32" s="1"/>
      <c r="AU32" s="1"/>
      <c r="AV32" s="1"/>
      <c r="AW32" s="1"/>
      <c r="AX32" s="1"/>
      <c r="AY32" s="1"/>
      <c r="AZ32" s="1"/>
      <c r="BA32" s="1"/>
      <c r="BB32" s="1"/>
      <c r="BC32" s="1"/>
      <c r="BD32" s="1"/>
      <c r="BE32" s="1"/>
      <c r="BF32" s="1"/>
      <c r="BG32" s="1"/>
      <c r="BH32" s="1"/>
      <c r="BI32" s="1"/>
      <c r="BJ32" s="1"/>
      <c r="BK32" s="1"/>
      <c r="BL32" s="1"/>
      <c r="BM32" s="1"/>
      <c r="BN32" s="1"/>
      <c r="BO32" s="1"/>
      <c r="BP32" s="1"/>
      <c r="BQ32" s="1"/>
      <c r="BR32" s="1"/>
      <c r="BS32" s="1"/>
      <c r="BT32" s="1"/>
      <c r="BU32" s="1"/>
      <c r="BV32" s="1"/>
      <c r="BW32" s="1"/>
      <c r="BX32" s="1"/>
      <c r="BY32" s="1"/>
      <c r="BZ32" s="1"/>
      <c r="CA32" s="1"/>
      <c r="CB32" s="1"/>
      <c r="CC32" s="1"/>
      <c r="CD32" s="1"/>
      <c r="CE32" s="1"/>
      <c r="CF32" s="1"/>
      <c r="CG32" s="1"/>
      <c r="CH32" s="1"/>
      <c r="CI32" s="1"/>
      <c r="CJ32" s="1"/>
      <c r="CK32" s="1"/>
      <c r="CL32" s="1"/>
      <c r="CM32" s="1"/>
      <c r="CN32" s="1"/>
      <c r="CO32" s="1"/>
      <c r="CP32" s="1"/>
      <c r="CQ32" s="1"/>
      <c r="CR32" s="1"/>
      <c r="CS32" s="1"/>
      <c r="CT32" s="1"/>
      <c r="CU32" s="1"/>
      <c r="CV32" s="1"/>
      <c r="CW32" s="1"/>
      <c r="CX32" s="1"/>
      <c r="CY32" s="1"/>
      <c r="CZ32" s="1"/>
      <c r="DA32" s="1"/>
    </row>
    <row r="33" spans="1:105" ht="35.75" customHeight="1" x14ac:dyDescent="0.35">
      <c r="A33" s="188" t="s">
        <v>269</v>
      </c>
      <c r="B33" s="458"/>
      <c r="C33" s="349" t="s">
        <v>262</v>
      </c>
      <c r="D33" s="197"/>
      <c r="E33" s="197"/>
      <c r="F33" s="197"/>
      <c r="G33" s="197"/>
      <c r="H33" s="197"/>
      <c r="I33" s="197"/>
      <c r="J33" s="197"/>
      <c r="K33" s="207" t="s">
        <v>341</v>
      </c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  <c r="AA33" s="1"/>
      <c r="AB33" s="1"/>
      <c r="AC33" s="1"/>
      <c r="AD33" s="1"/>
      <c r="AE33" s="1"/>
      <c r="AF33" s="1"/>
      <c r="AG33" s="1"/>
      <c r="AH33" s="1"/>
      <c r="AI33" s="1"/>
      <c r="AJ33" s="1"/>
      <c r="AK33" s="1"/>
      <c r="AL33" s="1"/>
      <c r="AM33" s="1"/>
      <c r="AN33" s="1"/>
      <c r="AO33" s="1"/>
      <c r="AP33" s="1"/>
      <c r="AQ33" s="1"/>
      <c r="AR33" s="1"/>
      <c r="AS33" s="1"/>
      <c r="AT33" s="1"/>
      <c r="AU33" s="1"/>
      <c r="AV33" s="1"/>
      <c r="AW33" s="1"/>
      <c r="AX33" s="1"/>
      <c r="AY33" s="1"/>
      <c r="AZ33" s="1"/>
      <c r="BA33" s="1"/>
      <c r="BB33" s="1"/>
      <c r="BC33" s="1"/>
      <c r="BD33" s="1"/>
      <c r="BE33" s="1"/>
      <c r="BF33" s="1"/>
      <c r="BG33" s="1"/>
      <c r="BH33" s="1"/>
      <c r="BI33" s="1"/>
      <c r="BJ33" s="1"/>
      <c r="BK33" s="1"/>
      <c r="BL33" s="1"/>
      <c r="BM33" s="1"/>
      <c r="BN33" s="1"/>
      <c r="BO33" s="1"/>
      <c r="BP33" s="1"/>
      <c r="BQ33" s="1"/>
      <c r="BR33" s="1"/>
      <c r="BS33" s="1"/>
      <c r="BT33" s="1"/>
      <c r="BU33" s="1"/>
      <c r="BV33" s="1"/>
      <c r="BW33" s="1"/>
      <c r="BX33" s="1"/>
      <c r="BY33" s="1"/>
      <c r="BZ33" s="1"/>
      <c r="CA33" s="1"/>
      <c r="CB33" s="1"/>
      <c r="CC33" s="1"/>
      <c r="CD33" s="1"/>
      <c r="CE33" s="1"/>
      <c r="CF33" s="1"/>
      <c r="CG33" s="1"/>
      <c r="CH33" s="1"/>
      <c r="CI33" s="1"/>
      <c r="CJ33" s="1"/>
      <c r="CK33" s="1"/>
      <c r="CL33" s="1"/>
      <c r="CM33" s="1"/>
      <c r="CN33" s="1"/>
      <c r="CO33" s="1"/>
      <c r="CP33" s="1"/>
      <c r="CQ33" s="1"/>
      <c r="CR33" s="1"/>
      <c r="CS33" s="1"/>
      <c r="CT33" s="1"/>
      <c r="CU33" s="1"/>
      <c r="CV33" s="1"/>
      <c r="CW33" s="1"/>
      <c r="CX33" s="1"/>
      <c r="CY33" s="1"/>
      <c r="CZ33" s="1"/>
      <c r="DA33" s="1"/>
    </row>
    <row r="34" spans="1:105" ht="19" hidden="1" customHeight="1" outlineLevel="1" thickBot="1" x14ac:dyDescent="0.4">
      <c r="A34" s="188" t="s">
        <v>269</v>
      </c>
      <c r="B34" s="458"/>
      <c r="C34" s="347" t="s">
        <v>252</v>
      </c>
      <c r="D34" s="200"/>
      <c r="E34" s="200"/>
      <c r="F34" s="200"/>
      <c r="G34" s="200"/>
      <c r="H34" s="200"/>
      <c r="I34" s="200"/>
      <c r="J34" s="200"/>
      <c r="K34" s="207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  <c r="AA34" s="1"/>
      <c r="AB34" s="1"/>
      <c r="AC34" s="1"/>
      <c r="AD34" s="1"/>
      <c r="AE34" s="1"/>
      <c r="AF34" s="1"/>
      <c r="AG34" s="1"/>
      <c r="AH34" s="1"/>
      <c r="AI34" s="1"/>
      <c r="AJ34" s="1"/>
      <c r="AK34" s="1"/>
      <c r="AL34" s="1"/>
      <c r="AM34" s="1"/>
      <c r="AN34" s="1"/>
      <c r="AO34" s="1"/>
      <c r="AP34" s="1"/>
      <c r="AQ34" s="1"/>
      <c r="AR34" s="1"/>
      <c r="AS34" s="1"/>
      <c r="AT34" s="1"/>
      <c r="AU34" s="1"/>
      <c r="AV34" s="1"/>
      <c r="AW34" s="1"/>
      <c r="AX34" s="1"/>
      <c r="AY34" s="1"/>
      <c r="AZ34" s="1"/>
      <c r="BA34" s="1"/>
      <c r="BB34" s="1"/>
      <c r="BC34" s="1"/>
      <c r="BD34" s="1"/>
      <c r="BE34" s="1"/>
      <c r="BF34" s="1"/>
      <c r="BG34" s="1"/>
      <c r="BH34" s="1"/>
      <c r="BI34" s="1"/>
      <c r="BJ34" s="1"/>
      <c r="BK34" s="1"/>
      <c r="BL34" s="1"/>
      <c r="BM34" s="1"/>
      <c r="BN34" s="1"/>
      <c r="BO34" s="1"/>
      <c r="BP34" s="1"/>
      <c r="BQ34" s="1"/>
      <c r="BR34" s="1"/>
      <c r="BS34" s="1"/>
      <c r="BT34" s="1"/>
      <c r="BU34" s="1"/>
      <c r="BV34" s="1"/>
      <c r="BW34" s="1"/>
      <c r="BX34" s="1"/>
      <c r="BY34" s="1"/>
      <c r="BZ34" s="1"/>
      <c r="CA34" s="1"/>
      <c r="CB34" s="1"/>
      <c r="CC34" s="1"/>
      <c r="CD34" s="1"/>
      <c r="CE34" s="1"/>
      <c r="CF34" s="1"/>
      <c r="CG34" s="1"/>
      <c r="CH34" s="1"/>
      <c r="CI34" s="1"/>
      <c r="CJ34" s="1"/>
      <c r="CK34" s="1"/>
      <c r="CL34" s="1"/>
      <c r="CM34" s="1"/>
      <c r="CN34" s="1"/>
      <c r="CO34" s="1"/>
      <c r="CP34" s="1"/>
      <c r="CQ34" s="1"/>
      <c r="CR34" s="1"/>
      <c r="CS34" s="1"/>
      <c r="CT34" s="1"/>
      <c r="CU34" s="1"/>
      <c r="CV34" s="1"/>
      <c r="CW34" s="1"/>
      <c r="CX34" s="1"/>
      <c r="CY34" s="1"/>
      <c r="CZ34" s="1"/>
      <c r="DA34" s="1"/>
    </row>
    <row r="35" spans="1:105" ht="19" hidden="1" customHeight="1" outlineLevel="1" x14ac:dyDescent="0.35">
      <c r="A35" s="188" t="s">
        <v>269</v>
      </c>
      <c r="B35" s="458"/>
      <c r="C35" s="348" t="s">
        <v>254</v>
      </c>
      <c r="D35" s="198"/>
      <c r="E35" s="198"/>
      <c r="F35" s="198"/>
      <c r="G35" s="198"/>
      <c r="H35" s="198"/>
      <c r="I35" s="198"/>
      <c r="J35" s="198"/>
      <c r="K35" s="207"/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  <c r="AA35" s="1"/>
      <c r="AB35" s="1"/>
      <c r="AC35" s="1"/>
      <c r="AD35" s="1"/>
      <c r="AE35" s="1"/>
      <c r="AF35" s="1"/>
      <c r="AG35" s="1"/>
      <c r="AH35" s="1"/>
      <c r="AI35" s="1"/>
      <c r="AJ35" s="1"/>
      <c r="AK35" s="1"/>
      <c r="AL35" s="1"/>
      <c r="AM35" s="1"/>
      <c r="AN35" s="1"/>
      <c r="AO35" s="1"/>
      <c r="AP35" s="1"/>
      <c r="AQ35" s="1"/>
      <c r="AR35" s="1"/>
      <c r="AS35" s="1"/>
      <c r="AT35" s="1"/>
      <c r="AU35" s="1"/>
      <c r="AV35" s="1"/>
      <c r="AW35" s="1"/>
      <c r="AX35" s="1"/>
      <c r="AY35" s="1"/>
      <c r="AZ35" s="1"/>
      <c r="BA35" s="1"/>
      <c r="BB35" s="1"/>
      <c r="BC35" s="1"/>
      <c r="BD35" s="1"/>
      <c r="BE35" s="1"/>
      <c r="BF35" s="1"/>
      <c r="BG35" s="1"/>
      <c r="BH35" s="1"/>
      <c r="BI35" s="1"/>
      <c r="BJ35" s="1"/>
      <c r="BK35" s="1"/>
      <c r="BL35" s="1"/>
      <c r="BM35" s="1"/>
      <c r="BN35" s="1"/>
      <c r="BO35" s="1"/>
      <c r="BP35" s="1"/>
      <c r="BQ35" s="1"/>
      <c r="BR35" s="1"/>
      <c r="BS35" s="1"/>
      <c r="BT35" s="1"/>
      <c r="BU35" s="1"/>
      <c r="BV35" s="1"/>
      <c r="BW35" s="1"/>
      <c r="BX35" s="1"/>
      <c r="BY35" s="1"/>
      <c r="BZ35" s="1"/>
      <c r="CA35" s="1"/>
      <c r="CB35" s="1"/>
      <c r="CC35" s="1"/>
      <c r="CD35" s="1"/>
      <c r="CE35" s="1"/>
      <c r="CF35" s="1"/>
      <c r="CG35" s="1"/>
      <c r="CH35" s="1"/>
      <c r="CI35" s="1"/>
      <c r="CJ35" s="1"/>
      <c r="CK35" s="1"/>
      <c r="CL35" s="1"/>
      <c r="CM35" s="1"/>
      <c r="CN35" s="1"/>
      <c r="CO35" s="1"/>
      <c r="CP35" s="1"/>
      <c r="CQ35" s="1"/>
      <c r="CR35" s="1"/>
      <c r="CS35" s="1"/>
      <c r="CT35" s="1"/>
      <c r="CU35" s="1"/>
      <c r="CV35" s="1"/>
      <c r="CW35" s="1"/>
      <c r="CX35" s="1"/>
      <c r="CY35" s="1"/>
      <c r="CZ35" s="1"/>
      <c r="DA35" s="1"/>
    </row>
    <row r="36" spans="1:105" ht="19" hidden="1" customHeight="1" outlineLevel="1" x14ac:dyDescent="0.35">
      <c r="A36" s="188" t="s">
        <v>269</v>
      </c>
      <c r="B36" s="458"/>
      <c r="C36" s="348" t="s">
        <v>255</v>
      </c>
      <c r="D36" s="198"/>
      <c r="E36" s="198"/>
      <c r="F36" s="198"/>
      <c r="G36" s="198"/>
      <c r="H36" s="198"/>
      <c r="I36" s="198"/>
      <c r="J36" s="198"/>
      <c r="K36" s="207"/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  <c r="AA36" s="1"/>
      <c r="AB36" s="1"/>
      <c r="AC36" s="1"/>
      <c r="AD36" s="1"/>
      <c r="AE36" s="1"/>
      <c r="AF36" s="1"/>
      <c r="AG36" s="1"/>
      <c r="AH36" s="1"/>
      <c r="AI36" s="1"/>
      <c r="AJ36" s="1"/>
      <c r="AK36" s="1"/>
      <c r="AL36" s="1"/>
      <c r="AM36" s="1"/>
      <c r="AN36" s="1"/>
      <c r="AO36" s="1"/>
      <c r="AP36" s="1"/>
      <c r="AQ36" s="1"/>
      <c r="AR36" s="1"/>
      <c r="AS36" s="1"/>
      <c r="AT36" s="1"/>
      <c r="AU36" s="1"/>
      <c r="AV36" s="1"/>
      <c r="AW36" s="1"/>
      <c r="AX36" s="1"/>
      <c r="AY36" s="1"/>
      <c r="AZ36" s="1"/>
      <c r="BA36" s="1"/>
      <c r="BB36" s="1"/>
      <c r="BC36" s="1"/>
      <c r="BD36" s="1"/>
      <c r="BE36" s="1"/>
      <c r="BF36" s="1"/>
      <c r="BG36" s="1"/>
      <c r="BH36" s="1"/>
      <c r="BI36" s="1"/>
      <c r="BJ36" s="1"/>
      <c r="BK36" s="1"/>
      <c r="BL36" s="1"/>
      <c r="BM36" s="1"/>
      <c r="BN36" s="1"/>
      <c r="BO36" s="1"/>
      <c r="BP36" s="1"/>
      <c r="BQ36" s="1"/>
      <c r="BR36" s="1"/>
      <c r="BS36" s="1"/>
      <c r="BT36" s="1"/>
      <c r="BU36" s="1"/>
      <c r="BV36" s="1"/>
      <c r="BW36" s="1"/>
      <c r="BX36" s="1"/>
      <c r="BY36" s="1"/>
      <c r="BZ36" s="1"/>
      <c r="CA36" s="1"/>
      <c r="CB36" s="1"/>
      <c r="CC36" s="1"/>
      <c r="CD36" s="1"/>
      <c r="CE36" s="1"/>
      <c r="CF36" s="1"/>
      <c r="CG36" s="1"/>
      <c r="CH36" s="1"/>
      <c r="CI36" s="1"/>
      <c r="CJ36" s="1"/>
      <c r="CK36" s="1"/>
      <c r="CL36" s="1"/>
      <c r="CM36" s="1"/>
      <c r="CN36" s="1"/>
      <c r="CO36" s="1"/>
      <c r="CP36" s="1"/>
      <c r="CQ36" s="1"/>
      <c r="CR36" s="1"/>
      <c r="CS36" s="1"/>
      <c r="CT36" s="1"/>
      <c r="CU36" s="1"/>
      <c r="CV36" s="1"/>
      <c r="CW36" s="1"/>
      <c r="CX36" s="1"/>
      <c r="CY36" s="1"/>
      <c r="CZ36" s="1"/>
      <c r="DA36" s="1"/>
    </row>
    <row r="37" spans="1:105" ht="19" hidden="1" customHeight="1" outlineLevel="1" x14ac:dyDescent="0.35">
      <c r="A37" s="188" t="s">
        <v>269</v>
      </c>
      <c r="B37" s="458"/>
      <c r="C37" s="348" t="s">
        <v>256</v>
      </c>
      <c r="D37" s="198"/>
      <c r="E37" s="198"/>
      <c r="F37" s="198"/>
      <c r="G37" s="198"/>
      <c r="H37" s="198"/>
      <c r="I37" s="198"/>
      <c r="J37" s="198"/>
      <c r="K37" s="207"/>
      <c r="L37" s="1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  <c r="AA37" s="1"/>
      <c r="AB37" s="1"/>
      <c r="AC37" s="1"/>
      <c r="AD37" s="1"/>
      <c r="AE37" s="1"/>
      <c r="AF37" s="1"/>
      <c r="AG37" s="1"/>
      <c r="AH37" s="1"/>
      <c r="AI37" s="1"/>
      <c r="AJ37" s="1"/>
      <c r="AK37" s="1"/>
      <c r="AL37" s="1"/>
      <c r="AM37" s="1"/>
      <c r="AN37" s="1"/>
      <c r="AO37" s="1"/>
      <c r="AP37" s="1"/>
      <c r="AQ37" s="1"/>
      <c r="AR37" s="1"/>
      <c r="AS37" s="1"/>
      <c r="AT37" s="1"/>
      <c r="AU37" s="1"/>
      <c r="AV37" s="1"/>
      <c r="AW37" s="1"/>
      <c r="AX37" s="1"/>
      <c r="AY37" s="1"/>
      <c r="AZ37" s="1"/>
      <c r="BA37" s="1"/>
      <c r="BB37" s="1"/>
      <c r="BC37" s="1"/>
      <c r="BD37" s="1"/>
      <c r="BE37" s="1"/>
      <c r="BF37" s="1"/>
      <c r="BG37" s="1"/>
      <c r="BH37" s="1"/>
      <c r="BI37" s="1"/>
      <c r="BJ37" s="1"/>
      <c r="BK37" s="1"/>
      <c r="BL37" s="1"/>
      <c r="BM37" s="1"/>
      <c r="BN37" s="1"/>
      <c r="BO37" s="1"/>
      <c r="BP37" s="1"/>
      <c r="BQ37" s="1"/>
      <c r="BR37" s="1"/>
      <c r="BS37" s="1"/>
      <c r="BT37" s="1"/>
      <c r="BU37" s="1"/>
      <c r="BV37" s="1"/>
      <c r="BW37" s="1"/>
      <c r="BX37" s="1"/>
      <c r="BY37" s="1"/>
      <c r="BZ37" s="1"/>
      <c r="CA37" s="1"/>
      <c r="CB37" s="1"/>
      <c r="CC37" s="1"/>
      <c r="CD37" s="1"/>
      <c r="CE37" s="1"/>
      <c r="CF37" s="1"/>
      <c r="CG37" s="1"/>
      <c r="CH37" s="1"/>
      <c r="CI37" s="1"/>
      <c r="CJ37" s="1"/>
      <c r="CK37" s="1"/>
      <c r="CL37" s="1"/>
      <c r="CM37" s="1"/>
      <c r="CN37" s="1"/>
      <c r="CO37" s="1"/>
      <c r="CP37" s="1"/>
      <c r="CQ37" s="1"/>
      <c r="CR37" s="1"/>
      <c r="CS37" s="1"/>
      <c r="CT37" s="1"/>
      <c r="CU37" s="1"/>
      <c r="CV37" s="1"/>
      <c r="CW37" s="1"/>
      <c r="CX37" s="1"/>
      <c r="CY37" s="1"/>
      <c r="CZ37" s="1"/>
      <c r="DA37" s="1"/>
    </row>
    <row r="38" spans="1:105" ht="19" hidden="1" customHeight="1" outlineLevel="1" x14ac:dyDescent="0.35">
      <c r="A38" s="188" t="s">
        <v>269</v>
      </c>
      <c r="B38" s="458"/>
      <c r="C38" s="348" t="s">
        <v>257</v>
      </c>
      <c r="D38" s="198"/>
      <c r="E38" s="198"/>
      <c r="F38" s="198"/>
      <c r="G38" s="198"/>
      <c r="H38" s="198"/>
      <c r="I38" s="198"/>
      <c r="J38" s="198"/>
      <c r="K38" s="207"/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  <c r="AA38" s="1"/>
      <c r="AB38" s="1"/>
      <c r="AC38" s="1"/>
      <c r="AD38" s="1"/>
      <c r="AE38" s="1"/>
      <c r="AF38" s="1"/>
      <c r="AG38" s="1"/>
      <c r="AH38" s="1"/>
      <c r="AI38" s="1"/>
      <c r="AJ38" s="1"/>
      <c r="AK38" s="1"/>
      <c r="AL38" s="1"/>
      <c r="AM38" s="1"/>
      <c r="AN38" s="1"/>
      <c r="AO38" s="1"/>
      <c r="AP38" s="1"/>
      <c r="AQ38" s="1"/>
      <c r="AR38" s="1"/>
      <c r="AS38" s="1"/>
      <c r="AT38" s="1"/>
      <c r="AU38" s="1"/>
      <c r="AV38" s="1"/>
      <c r="AW38" s="1"/>
      <c r="AX38" s="1"/>
      <c r="AY38" s="1"/>
      <c r="AZ38" s="1"/>
      <c r="BA38" s="1"/>
      <c r="BB38" s="1"/>
      <c r="BC38" s="1"/>
      <c r="BD38" s="1"/>
      <c r="BE38" s="1"/>
      <c r="BF38" s="1"/>
      <c r="BG38" s="1"/>
      <c r="BH38" s="1"/>
      <c r="BI38" s="1"/>
      <c r="BJ38" s="1"/>
      <c r="BK38" s="1"/>
      <c r="BL38" s="1"/>
      <c r="BM38" s="1"/>
      <c r="BN38" s="1"/>
      <c r="BO38" s="1"/>
      <c r="BP38" s="1"/>
      <c r="BQ38" s="1"/>
      <c r="BR38" s="1"/>
      <c r="BS38" s="1"/>
      <c r="BT38" s="1"/>
      <c r="BU38" s="1"/>
      <c r="BV38" s="1"/>
      <c r="BW38" s="1"/>
      <c r="BX38" s="1"/>
      <c r="BY38" s="1"/>
      <c r="BZ38" s="1"/>
      <c r="CA38" s="1"/>
      <c r="CB38" s="1"/>
      <c r="CC38" s="1"/>
      <c r="CD38" s="1"/>
      <c r="CE38" s="1"/>
      <c r="CF38" s="1"/>
      <c r="CG38" s="1"/>
      <c r="CH38" s="1"/>
      <c r="CI38" s="1"/>
      <c r="CJ38" s="1"/>
      <c r="CK38" s="1"/>
      <c r="CL38" s="1"/>
      <c r="CM38" s="1"/>
      <c r="CN38" s="1"/>
      <c r="CO38" s="1"/>
      <c r="CP38" s="1"/>
      <c r="CQ38" s="1"/>
      <c r="CR38" s="1"/>
      <c r="CS38" s="1"/>
      <c r="CT38" s="1"/>
      <c r="CU38" s="1"/>
      <c r="CV38" s="1"/>
      <c r="CW38" s="1"/>
      <c r="CX38" s="1"/>
      <c r="CY38" s="1"/>
      <c r="CZ38" s="1"/>
      <c r="DA38" s="1"/>
    </row>
    <row r="39" spans="1:105" ht="19" hidden="1" customHeight="1" outlineLevel="1" x14ac:dyDescent="0.35">
      <c r="A39" s="188" t="s">
        <v>269</v>
      </c>
      <c r="B39" s="458"/>
      <c r="C39" s="348" t="s">
        <v>258</v>
      </c>
      <c r="D39" s="198"/>
      <c r="E39" s="198"/>
      <c r="F39" s="198"/>
      <c r="G39" s="198"/>
      <c r="H39" s="198"/>
      <c r="I39" s="198"/>
      <c r="J39" s="198"/>
      <c r="K39" s="207"/>
      <c r="L39" s="1"/>
      <c r="M39" s="1"/>
      <c r="N39" s="1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  <c r="AA39" s="1"/>
      <c r="AB39" s="1"/>
      <c r="AC39" s="1"/>
      <c r="AD39" s="1"/>
      <c r="AE39" s="1"/>
      <c r="AF39" s="1"/>
      <c r="AG39" s="1"/>
      <c r="AH39" s="1"/>
      <c r="AI39" s="1"/>
      <c r="AJ39" s="1"/>
      <c r="AK39" s="1"/>
      <c r="AL39" s="1"/>
      <c r="AM39" s="1"/>
      <c r="AN39" s="1"/>
      <c r="AO39" s="1"/>
      <c r="AP39" s="1"/>
      <c r="AQ39" s="1"/>
      <c r="AR39" s="1"/>
      <c r="AS39" s="1"/>
      <c r="AT39" s="1"/>
      <c r="AU39" s="1"/>
      <c r="AV39" s="1"/>
      <c r="AW39" s="1"/>
      <c r="AX39" s="1"/>
      <c r="AY39" s="1"/>
      <c r="AZ39" s="1"/>
      <c r="BA39" s="1"/>
      <c r="BB39" s="1"/>
      <c r="BC39" s="1"/>
      <c r="BD39" s="1"/>
      <c r="BE39" s="1"/>
      <c r="BF39" s="1"/>
      <c r="BG39" s="1"/>
      <c r="BH39" s="1"/>
      <c r="BI39" s="1"/>
      <c r="BJ39" s="1"/>
      <c r="BK39" s="1"/>
      <c r="BL39" s="1"/>
      <c r="BM39" s="1"/>
      <c r="BN39" s="1"/>
      <c r="BO39" s="1"/>
      <c r="BP39" s="1"/>
      <c r="BQ39" s="1"/>
      <c r="BR39" s="1"/>
      <c r="BS39" s="1"/>
      <c r="BT39" s="1"/>
      <c r="BU39" s="1"/>
      <c r="BV39" s="1"/>
      <c r="BW39" s="1"/>
      <c r="BX39" s="1"/>
      <c r="BY39" s="1"/>
      <c r="BZ39" s="1"/>
      <c r="CA39" s="1"/>
      <c r="CB39" s="1"/>
      <c r="CC39" s="1"/>
      <c r="CD39" s="1"/>
      <c r="CE39" s="1"/>
      <c r="CF39" s="1"/>
      <c r="CG39" s="1"/>
      <c r="CH39" s="1"/>
      <c r="CI39" s="1"/>
      <c r="CJ39" s="1"/>
      <c r="CK39" s="1"/>
      <c r="CL39" s="1"/>
      <c r="CM39" s="1"/>
      <c r="CN39" s="1"/>
      <c r="CO39" s="1"/>
      <c r="CP39" s="1"/>
      <c r="CQ39" s="1"/>
      <c r="CR39" s="1"/>
      <c r="CS39" s="1"/>
      <c r="CT39" s="1"/>
      <c r="CU39" s="1"/>
      <c r="CV39" s="1"/>
      <c r="CW39" s="1"/>
      <c r="CX39" s="1"/>
      <c r="CY39" s="1"/>
      <c r="CZ39" s="1"/>
      <c r="DA39" s="1"/>
    </row>
    <row r="40" spans="1:105" ht="19" hidden="1" customHeight="1" outlineLevel="1" x14ac:dyDescent="0.35">
      <c r="A40" s="188" t="s">
        <v>269</v>
      </c>
      <c r="B40" s="458"/>
      <c r="C40" s="348" t="s">
        <v>259</v>
      </c>
      <c r="D40" s="198"/>
      <c r="E40" s="198"/>
      <c r="F40" s="198"/>
      <c r="G40" s="198"/>
      <c r="H40" s="198"/>
      <c r="I40" s="198"/>
      <c r="J40" s="198"/>
      <c r="K40" s="207"/>
      <c r="L40" s="1"/>
      <c r="M40" s="1"/>
      <c r="N40" s="1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  <c r="AA40" s="1"/>
      <c r="AB40" s="1"/>
      <c r="AC40" s="1"/>
      <c r="AD40" s="1"/>
      <c r="AE40" s="1"/>
      <c r="AF40" s="1"/>
      <c r="AG40" s="1"/>
      <c r="AH40" s="1"/>
      <c r="AI40" s="1"/>
      <c r="AJ40" s="1"/>
      <c r="AK40" s="1"/>
      <c r="AL40" s="1"/>
      <c r="AM40" s="1"/>
      <c r="AN40" s="1"/>
      <c r="AO40" s="1"/>
      <c r="AP40" s="1"/>
      <c r="AQ40" s="1"/>
      <c r="AR40" s="1"/>
      <c r="AS40" s="1"/>
      <c r="AT40" s="1"/>
      <c r="AU40" s="1"/>
      <c r="AV40" s="1"/>
      <c r="AW40" s="1"/>
      <c r="AX40" s="1"/>
      <c r="AY40" s="1"/>
      <c r="AZ40" s="1"/>
      <c r="BA40" s="1"/>
      <c r="BB40" s="1"/>
      <c r="BC40" s="1"/>
      <c r="BD40" s="1"/>
      <c r="BE40" s="1"/>
      <c r="BF40" s="1"/>
      <c r="BG40" s="1"/>
      <c r="BH40" s="1"/>
      <c r="BI40" s="1"/>
      <c r="BJ40" s="1"/>
      <c r="BK40" s="1"/>
      <c r="BL40" s="1"/>
      <c r="BM40" s="1"/>
      <c r="BN40" s="1"/>
      <c r="BO40" s="1"/>
      <c r="BP40" s="1"/>
      <c r="BQ40" s="1"/>
      <c r="BR40" s="1"/>
      <c r="BS40" s="1"/>
      <c r="BT40" s="1"/>
      <c r="BU40" s="1"/>
      <c r="BV40" s="1"/>
      <c r="BW40" s="1"/>
      <c r="BX40" s="1"/>
      <c r="BY40" s="1"/>
      <c r="BZ40" s="1"/>
      <c r="CA40" s="1"/>
      <c r="CB40" s="1"/>
      <c r="CC40" s="1"/>
      <c r="CD40" s="1"/>
      <c r="CE40" s="1"/>
      <c r="CF40" s="1"/>
      <c r="CG40" s="1"/>
      <c r="CH40" s="1"/>
      <c r="CI40" s="1"/>
      <c r="CJ40" s="1"/>
      <c r="CK40" s="1"/>
      <c r="CL40" s="1"/>
      <c r="CM40" s="1"/>
      <c r="CN40" s="1"/>
      <c r="CO40" s="1"/>
      <c r="CP40" s="1"/>
      <c r="CQ40" s="1"/>
      <c r="CR40" s="1"/>
      <c r="CS40" s="1"/>
      <c r="CT40" s="1"/>
      <c r="CU40" s="1"/>
      <c r="CV40" s="1"/>
      <c r="CW40" s="1"/>
      <c r="CX40" s="1"/>
      <c r="CY40" s="1"/>
      <c r="CZ40" s="1"/>
      <c r="DA40" s="1"/>
    </row>
    <row r="41" spans="1:105" ht="19" hidden="1" customHeight="1" outlineLevel="1" x14ac:dyDescent="0.35">
      <c r="A41" s="188" t="s">
        <v>269</v>
      </c>
      <c r="B41" s="458"/>
      <c r="C41" s="348" t="s">
        <v>260</v>
      </c>
      <c r="D41" s="198"/>
      <c r="E41" s="198"/>
      <c r="F41" s="198"/>
      <c r="G41" s="198"/>
      <c r="H41" s="198"/>
      <c r="I41" s="198"/>
      <c r="J41" s="198"/>
      <c r="K41" s="207"/>
      <c r="L41" s="1"/>
      <c r="M41" s="1"/>
      <c r="N41" s="1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  <c r="Z41" s="1"/>
      <c r="AA41" s="1"/>
      <c r="AB41" s="1"/>
      <c r="AC41" s="1"/>
      <c r="AD41" s="1"/>
      <c r="AE41" s="1"/>
      <c r="AF41" s="1"/>
      <c r="AG41" s="1"/>
      <c r="AH41" s="1"/>
      <c r="AI41" s="1"/>
      <c r="AJ41" s="1"/>
      <c r="AK41" s="1"/>
      <c r="AL41" s="1"/>
      <c r="AM41" s="1"/>
      <c r="AN41" s="1"/>
      <c r="AO41" s="1"/>
      <c r="AP41" s="1"/>
      <c r="AQ41" s="1"/>
      <c r="AR41" s="1"/>
      <c r="AS41" s="1"/>
      <c r="AT41" s="1"/>
      <c r="AU41" s="1"/>
      <c r="AV41" s="1"/>
      <c r="AW41" s="1"/>
      <c r="AX41" s="1"/>
      <c r="AY41" s="1"/>
      <c r="AZ41" s="1"/>
      <c r="BA41" s="1"/>
      <c r="BB41" s="1"/>
      <c r="BC41" s="1"/>
      <c r="BD41" s="1"/>
      <c r="BE41" s="1"/>
      <c r="BF41" s="1"/>
      <c r="BG41" s="1"/>
      <c r="BH41" s="1"/>
      <c r="BI41" s="1"/>
      <c r="BJ41" s="1"/>
      <c r="BK41" s="1"/>
      <c r="BL41" s="1"/>
      <c r="BM41" s="1"/>
      <c r="BN41" s="1"/>
      <c r="BO41" s="1"/>
      <c r="BP41" s="1"/>
      <c r="BQ41" s="1"/>
      <c r="BR41" s="1"/>
      <c r="BS41" s="1"/>
      <c r="BT41" s="1"/>
      <c r="BU41" s="1"/>
      <c r="BV41" s="1"/>
      <c r="BW41" s="1"/>
      <c r="BX41" s="1"/>
      <c r="BY41" s="1"/>
      <c r="BZ41" s="1"/>
      <c r="CA41" s="1"/>
      <c r="CB41" s="1"/>
      <c r="CC41" s="1"/>
      <c r="CD41" s="1"/>
      <c r="CE41" s="1"/>
      <c r="CF41" s="1"/>
      <c r="CG41" s="1"/>
      <c r="CH41" s="1"/>
      <c r="CI41" s="1"/>
      <c r="CJ41" s="1"/>
      <c r="CK41" s="1"/>
      <c r="CL41" s="1"/>
      <c r="CM41" s="1"/>
      <c r="CN41" s="1"/>
      <c r="CO41" s="1"/>
      <c r="CP41" s="1"/>
      <c r="CQ41" s="1"/>
      <c r="CR41" s="1"/>
      <c r="CS41" s="1"/>
      <c r="CT41" s="1"/>
      <c r="CU41" s="1"/>
      <c r="CV41" s="1"/>
      <c r="CW41" s="1"/>
      <c r="CX41" s="1"/>
      <c r="CY41" s="1"/>
      <c r="CZ41" s="1"/>
      <c r="DA41" s="1"/>
    </row>
    <row r="42" spans="1:105" ht="19.25" hidden="1" customHeight="1" outlineLevel="1" x14ac:dyDescent="0.35">
      <c r="A42" s="188" t="s">
        <v>269</v>
      </c>
      <c r="B42" s="458"/>
      <c r="C42" s="348" t="s">
        <v>261</v>
      </c>
      <c r="D42" s="198"/>
      <c r="E42" s="198"/>
      <c r="F42" s="198"/>
      <c r="G42" s="198"/>
      <c r="H42" s="198"/>
      <c r="I42" s="198"/>
      <c r="J42" s="198"/>
      <c r="K42" s="207"/>
      <c r="L42" s="1"/>
      <c r="M42" s="1"/>
      <c r="N42" s="1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  <c r="AA42" s="1"/>
      <c r="AB42" s="1"/>
      <c r="AC42" s="1"/>
      <c r="AD42" s="1"/>
      <c r="AE42" s="1"/>
      <c r="AF42" s="1"/>
      <c r="AG42" s="1"/>
      <c r="AH42" s="1"/>
      <c r="AI42" s="1"/>
      <c r="AJ42" s="1"/>
      <c r="AK42" s="1"/>
      <c r="AL42" s="1"/>
      <c r="AM42" s="1"/>
      <c r="AN42" s="1"/>
      <c r="AO42" s="1"/>
      <c r="AP42" s="1"/>
      <c r="AQ42" s="1"/>
      <c r="AR42" s="1"/>
      <c r="AS42" s="1"/>
      <c r="AT42" s="1"/>
      <c r="AU42" s="1"/>
      <c r="AV42" s="1"/>
      <c r="AW42" s="1"/>
      <c r="AX42" s="1"/>
      <c r="AY42" s="1"/>
      <c r="AZ42" s="1"/>
      <c r="BA42" s="1"/>
      <c r="BB42" s="1"/>
      <c r="BC42" s="1"/>
      <c r="BD42" s="1"/>
      <c r="BE42" s="1"/>
      <c r="BF42" s="1"/>
      <c r="BG42" s="1"/>
      <c r="BH42" s="1"/>
      <c r="BI42" s="1"/>
      <c r="BJ42" s="1"/>
      <c r="BK42" s="1"/>
      <c r="BL42" s="1"/>
      <c r="BM42" s="1"/>
      <c r="BN42" s="1"/>
      <c r="BO42" s="1"/>
      <c r="BP42" s="1"/>
      <c r="BQ42" s="1"/>
      <c r="BR42" s="1"/>
      <c r="BS42" s="1"/>
      <c r="BT42" s="1"/>
      <c r="BU42" s="1"/>
      <c r="BV42" s="1"/>
      <c r="BW42" s="1"/>
      <c r="BX42" s="1"/>
      <c r="BY42" s="1"/>
      <c r="BZ42" s="1"/>
      <c r="CA42" s="1"/>
      <c r="CB42" s="1"/>
      <c r="CC42" s="1"/>
      <c r="CD42" s="1"/>
      <c r="CE42" s="1"/>
      <c r="CF42" s="1"/>
      <c r="CG42" s="1"/>
      <c r="CH42" s="1"/>
      <c r="CI42" s="1"/>
      <c r="CJ42" s="1"/>
      <c r="CK42" s="1"/>
      <c r="CL42" s="1"/>
      <c r="CM42" s="1"/>
      <c r="CN42" s="1"/>
      <c r="CO42" s="1"/>
      <c r="CP42" s="1"/>
      <c r="CQ42" s="1"/>
      <c r="CR42" s="1"/>
      <c r="CS42" s="1"/>
      <c r="CT42" s="1"/>
      <c r="CU42" s="1"/>
      <c r="CV42" s="1"/>
      <c r="CW42" s="1"/>
      <c r="CX42" s="1"/>
      <c r="CY42" s="1"/>
      <c r="CZ42" s="1"/>
      <c r="DA42" s="1"/>
    </row>
    <row r="43" spans="1:105" ht="31" collapsed="1" x14ac:dyDescent="0.35">
      <c r="A43" s="188" t="s">
        <v>269</v>
      </c>
      <c r="B43" s="458"/>
      <c r="C43" s="349" t="s">
        <v>264</v>
      </c>
      <c r="D43" s="197"/>
      <c r="E43" s="197"/>
      <c r="F43" s="197"/>
      <c r="G43" s="197"/>
      <c r="H43" s="197"/>
      <c r="I43" s="197"/>
      <c r="J43" s="197"/>
      <c r="K43" s="207" t="s">
        <v>337</v>
      </c>
      <c r="L43" s="1"/>
      <c r="M43" s="1"/>
      <c r="N43" s="1"/>
      <c r="O43" s="1"/>
      <c r="P43" s="1"/>
      <c r="Q43" s="1"/>
      <c r="R43" s="1"/>
      <c r="S43" s="1"/>
      <c r="T43" s="1"/>
      <c r="U43" s="1"/>
      <c r="V43" s="1"/>
      <c r="W43" s="1"/>
      <c r="X43" s="1"/>
      <c r="Y43" s="1"/>
      <c r="Z43" s="1"/>
      <c r="AA43" s="1"/>
      <c r="AB43" s="1"/>
      <c r="AC43" s="1"/>
      <c r="AD43" s="1"/>
      <c r="AE43" s="1"/>
      <c r="AF43" s="1"/>
      <c r="AG43" s="1"/>
      <c r="AH43" s="1"/>
      <c r="AI43" s="1"/>
      <c r="AJ43" s="1"/>
      <c r="AK43" s="1"/>
      <c r="AL43" s="1"/>
      <c r="AM43" s="1"/>
      <c r="AN43" s="1"/>
      <c r="AO43" s="1"/>
      <c r="AP43" s="1"/>
      <c r="AQ43" s="1"/>
      <c r="AR43" s="1"/>
      <c r="AS43" s="1"/>
      <c r="AT43" s="1"/>
      <c r="AU43" s="1"/>
      <c r="AV43" s="1"/>
      <c r="AW43" s="1"/>
      <c r="AX43" s="1"/>
      <c r="AY43" s="1"/>
      <c r="AZ43" s="1"/>
      <c r="BA43" s="1"/>
      <c r="BB43" s="1"/>
      <c r="BC43" s="1"/>
      <c r="BD43" s="1"/>
      <c r="BE43" s="1"/>
      <c r="BF43" s="1"/>
      <c r="BG43" s="1"/>
      <c r="BH43" s="1"/>
      <c r="BI43" s="1"/>
      <c r="BJ43" s="1"/>
      <c r="BK43" s="1"/>
      <c r="BL43" s="1"/>
      <c r="BM43" s="1"/>
      <c r="BN43" s="1"/>
      <c r="BO43" s="1"/>
      <c r="BP43" s="1"/>
      <c r="BQ43" s="1"/>
      <c r="BR43" s="1"/>
      <c r="BS43" s="1"/>
      <c r="BT43" s="1"/>
      <c r="BU43" s="1"/>
      <c r="BV43" s="1"/>
      <c r="BW43" s="1"/>
      <c r="BX43" s="1"/>
      <c r="BY43" s="1"/>
      <c r="BZ43" s="1"/>
      <c r="CA43" s="1"/>
      <c r="CB43" s="1"/>
      <c r="CC43" s="1"/>
      <c r="CD43" s="1"/>
      <c r="CE43" s="1"/>
      <c r="CF43" s="1"/>
      <c r="CG43" s="1"/>
      <c r="CH43" s="1"/>
      <c r="CI43" s="1"/>
      <c r="CJ43" s="1"/>
      <c r="CK43" s="1"/>
      <c r="CL43" s="1"/>
      <c r="CM43" s="1"/>
      <c r="CN43" s="1"/>
      <c r="CO43" s="1"/>
      <c r="CP43" s="1"/>
      <c r="CQ43" s="1"/>
      <c r="CR43" s="1"/>
      <c r="CS43" s="1"/>
      <c r="CT43" s="1"/>
      <c r="CU43" s="1"/>
      <c r="CV43" s="1"/>
      <c r="CW43" s="1"/>
      <c r="CX43" s="1"/>
      <c r="CY43" s="1"/>
      <c r="CZ43" s="1"/>
      <c r="DA43" s="1"/>
    </row>
    <row r="44" spans="1:105" ht="19" hidden="1" customHeight="1" outlineLevel="1" thickBot="1" x14ac:dyDescent="0.4">
      <c r="A44" s="188"/>
      <c r="B44" s="458"/>
      <c r="C44" s="347" t="s">
        <v>252</v>
      </c>
      <c r="D44" s="200"/>
      <c r="E44" s="200"/>
      <c r="F44" s="200"/>
      <c r="G44" s="200"/>
      <c r="H44" s="200"/>
      <c r="I44" s="200"/>
      <c r="J44" s="200"/>
      <c r="K44" s="207"/>
      <c r="L44" s="1"/>
      <c r="M44" s="1"/>
      <c r="N44" s="1"/>
      <c r="O44" s="1"/>
      <c r="P44" s="1"/>
      <c r="Q44" s="1"/>
      <c r="R44" s="1"/>
      <c r="S44" s="1"/>
      <c r="T44" s="1"/>
      <c r="U44" s="1"/>
      <c r="V44" s="1"/>
      <c r="W44" s="1"/>
      <c r="X44" s="1"/>
      <c r="Y44" s="1"/>
      <c r="Z44" s="1"/>
      <c r="AA44" s="1"/>
      <c r="AB44" s="1"/>
      <c r="AC44" s="1"/>
      <c r="AD44" s="1"/>
      <c r="AE44" s="1"/>
      <c r="AF44" s="1"/>
      <c r="AG44" s="1"/>
      <c r="AH44" s="1"/>
      <c r="AI44" s="1"/>
      <c r="AJ44" s="1"/>
      <c r="AK44" s="1"/>
      <c r="AL44" s="1"/>
      <c r="AM44" s="1"/>
      <c r="AN44" s="1"/>
      <c r="AO44" s="1"/>
      <c r="AP44" s="1"/>
      <c r="AQ44" s="1"/>
      <c r="AR44" s="1"/>
      <c r="AS44" s="1"/>
      <c r="AT44" s="1"/>
      <c r="AU44" s="1"/>
      <c r="AV44" s="1"/>
      <c r="AW44" s="1"/>
      <c r="AX44" s="1"/>
      <c r="AY44" s="1"/>
      <c r="AZ44" s="1"/>
      <c r="BA44" s="1"/>
      <c r="BB44" s="1"/>
      <c r="BC44" s="1"/>
      <c r="BD44" s="1"/>
      <c r="BE44" s="1"/>
      <c r="BF44" s="1"/>
      <c r="BG44" s="1"/>
      <c r="BH44" s="1"/>
      <c r="BI44" s="1"/>
      <c r="BJ44" s="1"/>
      <c r="BK44" s="1"/>
      <c r="BL44" s="1"/>
      <c r="BM44" s="1"/>
      <c r="BN44" s="1"/>
      <c r="BO44" s="1"/>
      <c r="BP44" s="1"/>
      <c r="BQ44" s="1"/>
      <c r="BR44" s="1"/>
      <c r="BS44" s="1"/>
      <c r="BT44" s="1"/>
      <c r="BU44" s="1"/>
      <c r="BV44" s="1"/>
      <c r="BW44" s="1"/>
      <c r="BX44" s="1"/>
      <c r="BY44" s="1"/>
      <c r="BZ44" s="1"/>
      <c r="CA44" s="1"/>
      <c r="CB44" s="1"/>
      <c r="CC44" s="1"/>
      <c r="CD44" s="1"/>
      <c r="CE44" s="1"/>
      <c r="CF44" s="1"/>
      <c r="CG44" s="1"/>
      <c r="CH44" s="1"/>
      <c r="CI44" s="1"/>
      <c r="CJ44" s="1"/>
      <c r="CK44" s="1"/>
      <c r="CL44" s="1"/>
      <c r="CM44" s="1"/>
      <c r="CN44" s="1"/>
      <c r="CO44" s="1"/>
      <c r="CP44" s="1"/>
      <c r="CQ44" s="1"/>
      <c r="CR44" s="1"/>
      <c r="CS44" s="1"/>
      <c r="CT44" s="1"/>
      <c r="CU44" s="1"/>
      <c r="CV44" s="1"/>
      <c r="CW44" s="1"/>
      <c r="CX44" s="1"/>
      <c r="CY44" s="1"/>
      <c r="CZ44" s="1"/>
      <c r="DA44" s="1"/>
    </row>
    <row r="45" spans="1:105" ht="19" hidden="1" customHeight="1" outlineLevel="2" x14ac:dyDescent="0.35">
      <c r="A45" s="188"/>
      <c r="B45" s="458"/>
      <c r="C45" s="348" t="s">
        <v>254</v>
      </c>
      <c r="D45" s="198"/>
      <c r="E45" s="198"/>
      <c r="F45" s="198"/>
      <c r="G45" s="198"/>
      <c r="H45" s="198"/>
      <c r="I45" s="198"/>
      <c r="J45" s="198"/>
      <c r="K45" s="207"/>
      <c r="L45" s="1"/>
      <c r="M45" s="1"/>
      <c r="N45" s="1"/>
      <c r="O45" s="1"/>
      <c r="P45" s="1"/>
      <c r="Q45" s="1"/>
      <c r="R45" s="1"/>
      <c r="S45" s="1"/>
      <c r="T45" s="1"/>
      <c r="U45" s="1"/>
      <c r="V45" s="1"/>
      <c r="W45" s="1"/>
      <c r="X45" s="1"/>
      <c r="Y45" s="1"/>
      <c r="Z45" s="1"/>
      <c r="AA45" s="1"/>
      <c r="AB45" s="1"/>
      <c r="AC45" s="1"/>
      <c r="AD45" s="1"/>
      <c r="AE45" s="1"/>
      <c r="AF45" s="1"/>
      <c r="AG45" s="1"/>
      <c r="AH45" s="1"/>
      <c r="AI45" s="1"/>
      <c r="AJ45" s="1"/>
      <c r="AK45" s="1"/>
      <c r="AL45" s="1"/>
      <c r="AM45" s="1"/>
      <c r="AN45" s="1"/>
      <c r="AO45" s="1"/>
      <c r="AP45" s="1"/>
      <c r="AQ45" s="1"/>
      <c r="AR45" s="1"/>
      <c r="AS45" s="1"/>
      <c r="AT45" s="1"/>
      <c r="AU45" s="1"/>
      <c r="AV45" s="1"/>
      <c r="AW45" s="1"/>
      <c r="AX45" s="1"/>
      <c r="AY45" s="1"/>
      <c r="AZ45" s="1"/>
      <c r="BA45" s="1"/>
      <c r="BB45" s="1"/>
      <c r="BC45" s="1"/>
      <c r="BD45" s="1"/>
      <c r="BE45" s="1"/>
      <c r="BF45" s="1"/>
      <c r="BG45" s="1"/>
      <c r="BH45" s="1"/>
      <c r="BI45" s="1"/>
      <c r="BJ45" s="1"/>
      <c r="BK45" s="1"/>
      <c r="BL45" s="1"/>
      <c r="BM45" s="1"/>
      <c r="BN45" s="1"/>
      <c r="BO45" s="1"/>
      <c r="BP45" s="1"/>
      <c r="BQ45" s="1"/>
      <c r="BR45" s="1"/>
      <c r="BS45" s="1"/>
      <c r="BT45" s="1"/>
      <c r="BU45" s="1"/>
      <c r="BV45" s="1"/>
      <c r="BW45" s="1"/>
      <c r="BX45" s="1"/>
      <c r="BY45" s="1"/>
      <c r="BZ45" s="1"/>
      <c r="CA45" s="1"/>
      <c r="CB45" s="1"/>
      <c r="CC45" s="1"/>
      <c r="CD45" s="1"/>
      <c r="CE45" s="1"/>
      <c r="CF45" s="1"/>
      <c r="CG45" s="1"/>
      <c r="CH45" s="1"/>
      <c r="CI45" s="1"/>
      <c r="CJ45" s="1"/>
      <c r="CK45" s="1"/>
      <c r="CL45" s="1"/>
      <c r="CM45" s="1"/>
      <c r="CN45" s="1"/>
      <c r="CO45" s="1"/>
      <c r="CP45" s="1"/>
      <c r="CQ45" s="1"/>
      <c r="CR45" s="1"/>
      <c r="CS45" s="1"/>
      <c r="CT45" s="1"/>
      <c r="CU45" s="1"/>
      <c r="CV45" s="1"/>
      <c r="CW45" s="1"/>
      <c r="CX45" s="1"/>
      <c r="CY45" s="1"/>
      <c r="CZ45" s="1"/>
      <c r="DA45" s="1"/>
    </row>
    <row r="46" spans="1:105" ht="19" hidden="1" customHeight="1" outlineLevel="2" x14ac:dyDescent="0.35">
      <c r="A46" s="188"/>
      <c r="B46" s="458"/>
      <c r="C46" s="348" t="s">
        <v>255</v>
      </c>
      <c r="D46" s="198"/>
      <c r="E46" s="198"/>
      <c r="F46" s="198"/>
      <c r="G46" s="198"/>
      <c r="H46" s="198"/>
      <c r="I46" s="198"/>
      <c r="J46" s="198"/>
      <c r="K46" s="207"/>
      <c r="L46" s="1"/>
      <c r="M46" s="1"/>
      <c r="N46" s="1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  <c r="AA46" s="1"/>
      <c r="AB46" s="1"/>
      <c r="AC46" s="1"/>
      <c r="AD46" s="1"/>
      <c r="AE46" s="1"/>
      <c r="AF46" s="1"/>
      <c r="AG46" s="1"/>
      <c r="AH46" s="1"/>
      <c r="AI46" s="1"/>
      <c r="AJ46" s="1"/>
      <c r="AK46" s="1"/>
      <c r="AL46" s="1"/>
      <c r="AM46" s="1"/>
      <c r="AN46" s="1"/>
      <c r="AO46" s="1"/>
      <c r="AP46" s="1"/>
      <c r="AQ46" s="1"/>
      <c r="AR46" s="1"/>
      <c r="AS46" s="1"/>
      <c r="AT46" s="1"/>
      <c r="AU46" s="1"/>
      <c r="AV46" s="1"/>
      <c r="AW46" s="1"/>
      <c r="AX46" s="1"/>
      <c r="AY46" s="1"/>
      <c r="AZ46" s="1"/>
      <c r="BA46" s="1"/>
      <c r="BB46" s="1"/>
      <c r="BC46" s="1"/>
      <c r="BD46" s="1"/>
      <c r="BE46" s="1"/>
      <c r="BF46" s="1"/>
      <c r="BG46" s="1"/>
      <c r="BH46" s="1"/>
      <c r="BI46" s="1"/>
      <c r="BJ46" s="1"/>
      <c r="BK46" s="1"/>
      <c r="BL46" s="1"/>
      <c r="BM46" s="1"/>
      <c r="BN46" s="1"/>
      <c r="BO46" s="1"/>
      <c r="BP46" s="1"/>
      <c r="BQ46" s="1"/>
      <c r="BR46" s="1"/>
      <c r="BS46" s="1"/>
      <c r="BT46" s="1"/>
      <c r="BU46" s="1"/>
      <c r="BV46" s="1"/>
      <c r="BW46" s="1"/>
      <c r="BX46" s="1"/>
      <c r="BY46" s="1"/>
      <c r="BZ46" s="1"/>
      <c r="CA46" s="1"/>
      <c r="CB46" s="1"/>
      <c r="CC46" s="1"/>
      <c r="CD46" s="1"/>
      <c r="CE46" s="1"/>
      <c r="CF46" s="1"/>
      <c r="CG46" s="1"/>
      <c r="CH46" s="1"/>
      <c r="CI46" s="1"/>
      <c r="CJ46" s="1"/>
      <c r="CK46" s="1"/>
      <c r="CL46" s="1"/>
      <c r="CM46" s="1"/>
      <c r="CN46" s="1"/>
      <c r="CO46" s="1"/>
      <c r="CP46" s="1"/>
      <c r="CQ46" s="1"/>
      <c r="CR46" s="1"/>
      <c r="CS46" s="1"/>
      <c r="CT46" s="1"/>
      <c r="CU46" s="1"/>
      <c r="CV46" s="1"/>
      <c r="CW46" s="1"/>
      <c r="CX46" s="1"/>
      <c r="CY46" s="1"/>
      <c r="CZ46" s="1"/>
      <c r="DA46" s="1"/>
    </row>
    <row r="47" spans="1:105" ht="19" hidden="1" customHeight="1" outlineLevel="2" x14ac:dyDescent="0.35">
      <c r="A47" s="188"/>
      <c r="B47" s="458"/>
      <c r="C47" s="348" t="s">
        <v>256</v>
      </c>
      <c r="D47" s="198"/>
      <c r="E47" s="198"/>
      <c r="F47" s="198"/>
      <c r="G47" s="198"/>
      <c r="H47" s="198"/>
      <c r="I47" s="198"/>
      <c r="J47" s="198"/>
      <c r="K47" s="207"/>
      <c r="L47" s="1"/>
      <c r="M47" s="1"/>
      <c r="N47" s="1"/>
      <c r="O47" s="1"/>
      <c r="P47" s="1"/>
      <c r="Q47" s="1"/>
      <c r="R47" s="1"/>
      <c r="S47" s="1"/>
      <c r="T47" s="1"/>
      <c r="U47" s="1"/>
      <c r="V47" s="1"/>
      <c r="W47" s="1"/>
      <c r="X47" s="1"/>
      <c r="Y47" s="1"/>
      <c r="Z47" s="1"/>
      <c r="AA47" s="1"/>
      <c r="AB47" s="1"/>
      <c r="AC47" s="1"/>
      <c r="AD47" s="1"/>
      <c r="AE47" s="1"/>
      <c r="AF47" s="1"/>
      <c r="AG47" s="1"/>
      <c r="AH47" s="1"/>
      <c r="AI47" s="1"/>
      <c r="AJ47" s="1"/>
      <c r="AK47" s="1"/>
      <c r="AL47" s="1"/>
      <c r="AM47" s="1"/>
      <c r="AN47" s="1"/>
      <c r="AO47" s="1"/>
      <c r="AP47" s="1"/>
      <c r="AQ47" s="1"/>
      <c r="AR47" s="1"/>
      <c r="AS47" s="1"/>
      <c r="AT47" s="1"/>
      <c r="AU47" s="1"/>
      <c r="AV47" s="1"/>
      <c r="AW47" s="1"/>
      <c r="AX47" s="1"/>
      <c r="AY47" s="1"/>
      <c r="AZ47" s="1"/>
      <c r="BA47" s="1"/>
      <c r="BB47" s="1"/>
      <c r="BC47" s="1"/>
      <c r="BD47" s="1"/>
      <c r="BE47" s="1"/>
      <c r="BF47" s="1"/>
      <c r="BG47" s="1"/>
      <c r="BH47" s="1"/>
      <c r="BI47" s="1"/>
      <c r="BJ47" s="1"/>
      <c r="BK47" s="1"/>
      <c r="BL47" s="1"/>
      <c r="BM47" s="1"/>
      <c r="BN47" s="1"/>
      <c r="BO47" s="1"/>
      <c r="BP47" s="1"/>
      <c r="BQ47" s="1"/>
      <c r="BR47" s="1"/>
      <c r="BS47" s="1"/>
      <c r="BT47" s="1"/>
      <c r="BU47" s="1"/>
      <c r="BV47" s="1"/>
      <c r="BW47" s="1"/>
      <c r="BX47" s="1"/>
      <c r="BY47" s="1"/>
      <c r="BZ47" s="1"/>
      <c r="CA47" s="1"/>
      <c r="CB47" s="1"/>
      <c r="CC47" s="1"/>
      <c r="CD47" s="1"/>
      <c r="CE47" s="1"/>
      <c r="CF47" s="1"/>
      <c r="CG47" s="1"/>
      <c r="CH47" s="1"/>
      <c r="CI47" s="1"/>
      <c r="CJ47" s="1"/>
      <c r="CK47" s="1"/>
      <c r="CL47" s="1"/>
      <c r="CM47" s="1"/>
      <c r="CN47" s="1"/>
      <c r="CO47" s="1"/>
      <c r="CP47" s="1"/>
      <c r="CQ47" s="1"/>
      <c r="CR47" s="1"/>
      <c r="CS47" s="1"/>
      <c r="CT47" s="1"/>
      <c r="CU47" s="1"/>
      <c r="CV47" s="1"/>
      <c r="CW47" s="1"/>
      <c r="CX47" s="1"/>
      <c r="CY47" s="1"/>
      <c r="CZ47" s="1"/>
      <c r="DA47" s="1"/>
    </row>
    <row r="48" spans="1:105" ht="19" hidden="1" customHeight="1" outlineLevel="2" x14ac:dyDescent="0.35">
      <c r="A48" s="188"/>
      <c r="B48" s="458"/>
      <c r="C48" s="348" t="s">
        <v>257</v>
      </c>
      <c r="D48" s="198"/>
      <c r="E48" s="198"/>
      <c r="F48" s="198"/>
      <c r="G48" s="198"/>
      <c r="H48" s="198"/>
      <c r="I48" s="198"/>
      <c r="J48" s="198"/>
      <c r="K48" s="207"/>
      <c r="L48" s="1"/>
      <c r="M48" s="1"/>
      <c r="N48" s="1"/>
      <c r="O48" s="1"/>
      <c r="P48" s="1"/>
      <c r="Q48" s="1"/>
      <c r="R48" s="1"/>
      <c r="S48" s="1"/>
      <c r="T48" s="1"/>
      <c r="U48" s="1"/>
      <c r="V48" s="1"/>
      <c r="W48" s="1"/>
      <c r="X48" s="1"/>
      <c r="Y48" s="1"/>
      <c r="Z48" s="1"/>
      <c r="AA48" s="1"/>
      <c r="AB48" s="1"/>
      <c r="AC48" s="1"/>
      <c r="AD48" s="1"/>
      <c r="AE48" s="1"/>
      <c r="AF48" s="1"/>
      <c r="AG48" s="1"/>
      <c r="AH48" s="1"/>
      <c r="AI48" s="1"/>
      <c r="AJ48" s="1"/>
      <c r="AK48" s="1"/>
      <c r="AL48" s="1"/>
      <c r="AM48" s="1"/>
      <c r="AN48" s="1"/>
      <c r="AO48" s="1"/>
      <c r="AP48" s="1"/>
      <c r="AQ48" s="1"/>
      <c r="AR48" s="1"/>
      <c r="AS48" s="1"/>
      <c r="AT48" s="1"/>
      <c r="AU48" s="1"/>
      <c r="AV48" s="1"/>
      <c r="AW48" s="1"/>
      <c r="AX48" s="1"/>
      <c r="AY48" s="1"/>
      <c r="AZ48" s="1"/>
      <c r="BA48" s="1"/>
      <c r="BB48" s="1"/>
      <c r="BC48" s="1"/>
      <c r="BD48" s="1"/>
      <c r="BE48" s="1"/>
      <c r="BF48" s="1"/>
      <c r="BG48" s="1"/>
      <c r="BH48" s="1"/>
      <c r="BI48" s="1"/>
      <c r="BJ48" s="1"/>
      <c r="BK48" s="1"/>
      <c r="BL48" s="1"/>
      <c r="BM48" s="1"/>
      <c r="BN48" s="1"/>
      <c r="BO48" s="1"/>
      <c r="BP48" s="1"/>
      <c r="BQ48" s="1"/>
      <c r="BR48" s="1"/>
      <c r="BS48" s="1"/>
      <c r="BT48" s="1"/>
      <c r="BU48" s="1"/>
      <c r="BV48" s="1"/>
      <c r="BW48" s="1"/>
      <c r="BX48" s="1"/>
      <c r="BY48" s="1"/>
      <c r="BZ48" s="1"/>
      <c r="CA48" s="1"/>
      <c r="CB48" s="1"/>
      <c r="CC48" s="1"/>
      <c r="CD48" s="1"/>
      <c r="CE48" s="1"/>
      <c r="CF48" s="1"/>
      <c r="CG48" s="1"/>
      <c r="CH48" s="1"/>
      <c r="CI48" s="1"/>
      <c r="CJ48" s="1"/>
      <c r="CK48" s="1"/>
      <c r="CL48" s="1"/>
      <c r="CM48" s="1"/>
      <c r="CN48" s="1"/>
      <c r="CO48" s="1"/>
      <c r="CP48" s="1"/>
      <c r="CQ48" s="1"/>
      <c r="CR48" s="1"/>
      <c r="CS48" s="1"/>
      <c r="CT48" s="1"/>
      <c r="CU48" s="1"/>
      <c r="CV48" s="1"/>
      <c r="CW48" s="1"/>
      <c r="CX48" s="1"/>
      <c r="CY48" s="1"/>
      <c r="CZ48" s="1"/>
      <c r="DA48" s="1"/>
    </row>
    <row r="49" spans="1:105" ht="19" hidden="1" customHeight="1" outlineLevel="2" x14ac:dyDescent="0.35">
      <c r="A49" s="188"/>
      <c r="B49" s="458"/>
      <c r="C49" s="348" t="s">
        <v>258</v>
      </c>
      <c r="D49" s="198"/>
      <c r="E49" s="198"/>
      <c r="F49" s="198"/>
      <c r="G49" s="198"/>
      <c r="H49" s="198"/>
      <c r="I49" s="198"/>
      <c r="J49" s="198"/>
      <c r="K49" s="207"/>
      <c r="L49" s="1"/>
      <c r="M49" s="1"/>
      <c r="N49" s="1"/>
      <c r="O49" s="1"/>
      <c r="P49" s="1"/>
      <c r="Q49" s="1"/>
      <c r="R49" s="1"/>
      <c r="S49" s="1"/>
      <c r="T49" s="1"/>
      <c r="U49" s="1"/>
      <c r="V49" s="1"/>
      <c r="W49" s="1"/>
      <c r="X49" s="1"/>
      <c r="Y49" s="1"/>
      <c r="Z49" s="1"/>
      <c r="AA49" s="1"/>
      <c r="AB49" s="1"/>
      <c r="AC49" s="1"/>
      <c r="AD49" s="1"/>
      <c r="AE49" s="1"/>
      <c r="AF49" s="1"/>
      <c r="AG49" s="1"/>
      <c r="AH49" s="1"/>
      <c r="AI49" s="1"/>
      <c r="AJ49" s="1"/>
      <c r="AK49" s="1"/>
      <c r="AL49" s="1"/>
      <c r="AM49" s="1"/>
      <c r="AN49" s="1"/>
      <c r="AO49" s="1"/>
      <c r="AP49" s="1"/>
      <c r="AQ49" s="1"/>
      <c r="AR49" s="1"/>
      <c r="AS49" s="1"/>
      <c r="AT49" s="1"/>
      <c r="AU49" s="1"/>
      <c r="AV49" s="1"/>
      <c r="AW49" s="1"/>
      <c r="AX49" s="1"/>
      <c r="AY49" s="1"/>
      <c r="AZ49" s="1"/>
      <c r="BA49" s="1"/>
      <c r="BB49" s="1"/>
      <c r="BC49" s="1"/>
      <c r="BD49" s="1"/>
      <c r="BE49" s="1"/>
      <c r="BF49" s="1"/>
      <c r="BG49" s="1"/>
      <c r="BH49" s="1"/>
      <c r="BI49" s="1"/>
      <c r="BJ49" s="1"/>
      <c r="BK49" s="1"/>
      <c r="BL49" s="1"/>
      <c r="BM49" s="1"/>
      <c r="BN49" s="1"/>
      <c r="BO49" s="1"/>
      <c r="BP49" s="1"/>
      <c r="BQ49" s="1"/>
      <c r="BR49" s="1"/>
      <c r="BS49" s="1"/>
      <c r="BT49" s="1"/>
      <c r="BU49" s="1"/>
      <c r="BV49" s="1"/>
      <c r="BW49" s="1"/>
      <c r="BX49" s="1"/>
      <c r="BY49" s="1"/>
      <c r="BZ49" s="1"/>
      <c r="CA49" s="1"/>
      <c r="CB49" s="1"/>
      <c r="CC49" s="1"/>
      <c r="CD49" s="1"/>
      <c r="CE49" s="1"/>
      <c r="CF49" s="1"/>
      <c r="CG49" s="1"/>
      <c r="CH49" s="1"/>
      <c r="CI49" s="1"/>
      <c r="CJ49" s="1"/>
      <c r="CK49" s="1"/>
      <c r="CL49" s="1"/>
      <c r="CM49" s="1"/>
      <c r="CN49" s="1"/>
      <c r="CO49" s="1"/>
      <c r="CP49" s="1"/>
      <c r="CQ49" s="1"/>
      <c r="CR49" s="1"/>
      <c r="CS49" s="1"/>
      <c r="CT49" s="1"/>
      <c r="CU49" s="1"/>
      <c r="CV49" s="1"/>
      <c r="CW49" s="1"/>
      <c r="CX49" s="1"/>
      <c r="CY49" s="1"/>
      <c r="CZ49" s="1"/>
      <c r="DA49" s="1"/>
    </row>
    <row r="50" spans="1:105" ht="19" hidden="1" customHeight="1" outlineLevel="2" x14ac:dyDescent="0.35">
      <c r="A50" s="188"/>
      <c r="B50" s="458"/>
      <c r="C50" s="348" t="s">
        <v>259</v>
      </c>
      <c r="D50" s="198"/>
      <c r="E50" s="198"/>
      <c r="F50" s="198"/>
      <c r="G50" s="198"/>
      <c r="H50" s="198"/>
      <c r="I50" s="198"/>
      <c r="J50" s="198"/>
      <c r="K50" s="207"/>
      <c r="L50" s="1"/>
      <c r="M50" s="1"/>
      <c r="N50" s="1"/>
      <c r="O50" s="1"/>
      <c r="P50" s="1"/>
      <c r="Q50" s="1"/>
      <c r="R50" s="1"/>
      <c r="S50" s="1"/>
      <c r="T50" s="1"/>
      <c r="U50" s="1"/>
      <c r="V50" s="1"/>
      <c r="W50" s="1"/>
      <c r="X50" s="1"/>
      <c r="Y50" s="1"/>
      <c r="Z50" s="1"/>
      <c r="AA50" s="1"/>
      <c r="AB50" s="1"/>
      <c r="AC50" s="1"/>
      <c r="AD50" s="1"/>
      <c r="AE50" s="1"/>
      <c r="AF50" s="1"/>
      <c r="AG50" s="1"/>
      <c r="AH50" s="1"/>
      <c r="AI50" s="1"/>
      <c r="AJ50" s="1"/>
      <c r="AK50" s="1"/>
      <c r="AL50" s="1"/>
      <c r="AM50" s="1"/>
      <c r="AN50" s="1"/>
      <c r="AO50" s="1"/>
      <c r="AP50" s="1"/>
      <c r="AQ50" s="1"/>
      <c r="AR50" s="1"/>
      <c r="AS50" s="1"/>
      <c r="AT50" s="1"/>
      <c r="AU50" s="1"/>
      <c r="AV50" s="1"/>
      <c r="AW50" s="1"/>
      <c r="AX50" s="1"/>
      <c r="AY50" s="1"/>
      <c r="AZ50" s="1"/>
      <c r="BA50" s="1"/>
      <c r="BB50" s="1"/>
      <c r="BC50" s="1"/>
      <c r="BD50" s="1"/>
      <c r="BE50" s="1"/>
      <c r="BF50" s="1"/>
      <c r="BG50" s="1"/>
      <c r="BH50" s="1"/>
      <c r="BI50" s="1"/>
      <c r="BJ50" s="1"/>
      <c r="BK50" s="1"/>
      <c r="BL50" s="1"/>
      <c r="BM50" s="1"/>
      <c r="BN50" s="1"/>
      <c r="BO50" s="1"/>
      <c r="BP50" s="1"/>
      <c r="BQ50" s="1"/>
      <c r="BR50" s="1"/>
      <c r="BS50" s="1"/>
      <c r="BT50" s="1"/>
      <c r="BU50" s="1"/>
      <c r="BV50" s="1"/>
      <c r="BW50" s="1"/>
      <c r="BX50" s="1"/>
      <c r="BY50" s="1"/>
      <c r="BZ50" s="1"/>
      <c r="CA50" s="1"/>
      <c r="CB50" s="1"/>
      <c r="CC50" s="1"/>
      <c r="CD50" s="1"/>
      <c r="CE50" s="1"/>
      <c r="CF50" s="1"/>
      <c r="CG50" s="1"/>
      <c r="CH50" s="1"/>
      <c r="CI50" s="1"/>
      <c r="CJ50" s="1"/>
      <c r="CK50" s="1"/>
      <c r="CL50" s="1"/>
      <c r="CM50" s="1"/>
      <c r="CN50" s="1"/>
      <c r="CO50" s="1"/>
      <c r="CP50" s="1"/>
      <c r="CQ50" s="1"/>
      <c r="CR50" s="1"/>
      <c r="CS50" s="1"/>
      <c r="CT50" s="1"/>
      <c r="CU50" s="1"/>
      <c r="CV50" s="1"/>
      <c r="CW50" s="1"/>
      <c r="CX50" s="1"/>
      <c r="CY50" s="1"/>
      <c r="CZ50" s="1"/>
      <c r="DA50" s="1"/>
    </row>
    <row r="51" spans="1:105" ht="19" hidden="1" customHeight="1" outlineLevel="2" x14ac:dyDescent="0.35">
      <c r="A51" s="188"/>
      <c r="B51" s="458"/>
      <c r="C51" s="348" t="s">
        <v>260</v>
      </c>
      <c r="D51" s="198"/>
      <c r="E51" s="198"/>
      <c r="F51" s="198"/>
      <c r="G51" s="198"/>
      <c r="H51" s="198"/>
      <c r="I51" s="198"/>
      <c r="J51" s="198"/>
      <c r="K51" s="207"/>
      <c r="L51" s="1"/>
      <c r="M51" s="1"/>
      <c r="N51" s="1"/>
      <c r="O51" s="1"/>
      <c r="P51" s="1"/>
      <c r="Q51" s="1"/>
      <c r="R51" s="1"/>
      <c r="S51" s="1"/>
      <c r="T51" s="1"/>
      <c r="U51" s="1"/>
      <c r="V51" s="1"/>
      <c r="W51" s="1"/>
      <c r="X51" s="1"/>
      <c r="Y51" s="1"/>
      <c r="Z51" s="1"/>
      <c r="AA51" s="1"/>
      <c r="AB51" s="1"/>
      <c r="AC51" s="1"/>
      <c r="AD51" s="1"/>
      <c r="AE51" s="1"/>
      <c r="AF51" s="1"/>
      <c r="AG51" s="1"/>
      <c r="AH51" s="1"/>
      <c r="AI51" s="1"/>
      <c r="AJ51" s="1"/>
      <c r="AK51" s="1"/>
      <c r="AL51" s="1"/>
      <c r="AM51" s="1"/>
      <c r="AN51" s="1"/>
      <c r="AO51" s="1"/>
      <c r="AP51" s="1"/>
      <c r="AQ51" s="1"/>
      <c r="AR51" s="1"/>
      <c r="AS51" s="1"/>
      <c r="AT51" s="1"/>
      <c r="AU51" s="1"/>
      <c r="AV51" s="1"/>
      <c r="AW51" s="1"/>
      <c r="AX51" s="1"/>
      <c r="AY51" s="1"/>
      <c r="AZ51" s="1"/>
      <c r="BA51" s="1"/>
      <c r="BB51" s="1"/>
      <c r="BC51" s="1"/>
      <c r="BD51" s="1"/>
      <c r="BE51" s="1"/>
      <c r="BF51" s="1"/>
      <c r="BG51" s="1"/>
      <c r="BH51" s="1"/>
      <c r="BI51" s="1"/>
      <c r="BJ51" s="1"/>
      <c r="BK51" s="1"/>
      <c r="BL51" s="1"/>
      <c r="BM51" s="1"/>
      <c r="BN51" s="1"/>
      <c r="BO51" s="1"/>
      <c r="BP51" s="1"/>
      <c r="BQ51" s="1"/>
      <c r="BR51" s="1"/>
      <c r="BS51" s="1"/>
      <c r="BT51" s="1"/>
      <c r="BU51" s="1"/>
      <c r="BV51" s="1"/>
      <c r="BW51" s="1"/>
      <c r="BX51" s="1"/>
      <c r="BY51" s="1"/>
      <c r="BZ51" s="1"/>
      <c r="CA51" s="1"/>
      <c r="CB51" s="1"/>
      <c r="CC51" s="1"/>
      <c r="CD51" s="1"/>
      <c r="CE51" s="1"/>
      <c r="CF51" s="1"/>
      <c r="CG51" s="1"/>
      <c r="CH51" s="1"/>
      <c r="CI51" s="1"/>
      <c r="CJ51" s="1"/>
      <c r="CK51" s="1"/>
      <c r="CL51" s="1"/>
      <c r="CM51" s="1"/>
      <c r="CN51" s="1"/>
      <c r="CO51" s="1"/>
      <c r="CP51" s="1"/>
      <c r="CQ51" s="1"/>
      <c r="CR51" s="1"/>
      <c r="CS51" s="1"/>
      <c r="CT51" s="1"/>
      <c r="CU51" s="1"/>
      <c r="CV51" s="1"/>
      <c r="CW51" s="1"/>
      <c r="CX51" s="1"/>
      <c r="CY51" s="1"/>
      <c r="CZ51" s="1"/>
      <c r="DA51" s="1"/>
    </row>
    <row r="52" spans="1:105" ht="11.25" hidden="1" customHeight="1" outlineLevel="2" x14ac:dyDescent="0.35">
      <c r="A52" s="188"/>
      <c r="B52" s="458"/>
      <c r="C52" s="348" t="s">
        <v>261</v>
      </c>
      <c r="D52" s="198"/>
      <c r="E52" s="198"/>
      <c r="F52" s="198"/>
      <c r="G52" s="198"/>
      <c r="H52" s="198"/>
      <c r="I52" s="198"/>
      <c r="J52" s="198"/>
      <c r="K52" s="207"/>
      <c r="L52" s="1"/>
      <c r="M52" s="1"/>
      <c r="N52" s="1"/>
      <c r="O52" s="1"/>
      <c r="P52" s="1"/>
      <c r="Q52" s="1"/>
      <c r="R52" s="1"/>
      <c r="S52" s="1"/>
      <c r="T52" s="1"/>
      <c r="U52" s="1"/>
      <c r="V52" s="1"/>
      <c r="W52" s="1"/>
      <c r="X52" s="1"/>
      <c r="Y52" s="1"/>
      <c r="Z52" s="1"/>
      <c r="AA52" s="1"/>
      <c r="AB52" s="1"/>
      <c r="AC52" s="1"/>
      <c r="AD52" s="1"/>
      <c r="AE52" s="1"/>
      <c r="AF52" s="1"/>
      <c r="AG52" s="1"/>
      <c r="AH52" s="1"/>
      <c r="AI52" s="1"/>
      <c r="AJ52" s="1"/>
      <c r="AK52" s="1"/>
      <c r="AL52" s="1"/>
      <c r="AM52" s="1"/>
      <c r="AN52" s="1"/>
      <c r="AO52" s="1"/>
      <c r="AP52" s="1"/>
      <c r="AQ52" s="1"/>
      <c r="AR52" s="1"/>
      <c r="AS52" s="1"/>
      <c r="AT52" s="1"/>
      <c r="AU52" s="1"/>
      <c r="AV52" s="1"/>
      <c r="AW52" s="1"/>
      <c r="AX52" s="1"/>
      <c r="AY52" s="1"/>
      <c r="AZ52" s="1"/>
      <c r="BA52" s="1"/>
      <c r="BB52" s="1"/>
      <c r="BC52" s="1"/>
      <c r="BD52" s="1"/>
      <c r="BE52" s="1"/>
      <c r="BF52" s="1"/>
      <c r="BG52" s="1"/>
      <c r="BH52" s="1"/>
      <c r="BI52" s="1"/>
      <c r="BJ52" s="1"/>
      <c r="BK52" s="1"/>
      <c r="BL52" s="1"/>
      <c r="BM52" s="1"/>
      <c r="BN52" s="1"/>
      <c r="BO52" s="1"/>
      <c r="BP52" s="1"/>
      <c r="BQ52" s="1"/>
      <c r="BR52" s="1"/>
      <c r="BS52" s="1"/>
      <c r="BT52" s="1"/>
      <c r="BU52" s="1"/>
      <c r="BV52" s="1"/>
      <c r="BW52" s="1"/>
      <c r="BX52" s="1"/>
      <c r="BY52" s="1"/>
      <c r="BZ52" s="1"/>
      <c r="CA52" s="1"/>
      <c r="CB52" s="1"/>
      <c r="CC52" s="1"/>
      <c r="CD52" s="1"/>
      <c r="CE52" s="1"/>
      <c r="CF52" s="1"/>
      <c r="CG52" s="1"/>
      <c r="CH52" s="1"/>
      <c r="CI52" s="1"/>
      <c r="CJ52" s="1"/>
      <c r="CK52" s="1"/>
      <c r="CL52" s="1"/>
      <c r="CM52" s="1"/>
      <c r="CN52" s="1"/>
      <c r="CO52" s="1"/>
      <c r="CP52" s="1"/>
      <c r="CQ52" s="1"/>
      <c r="CR52" s="1"/>
      <c r="CS52" s="1"/>
      <c r="CT52" s="1"/>
      <c r="CU52" s="1"/>
      <c r="CV52" s="1"/>
      <c r="CW52" s="1"/>
      <c r="CX52" s="1"/>
      <c r="CY52" s="1"/>
      <c r="CZ52" s="1"/>
      <c r="DA52" s="1"/>
    </row>
    <row r="53" spans="1:105" ht="31" collapsed="1" x14ac:dyDescent="0.35">
      <c r="A53" s="188" t="s">
        <v>269</v>
      </c>
      <c r="B53" s="458"/>
      <c r="C53" s="349" t="s">
        <v>265</v>
      </c>
      <c r="D53" s="197"/>
      <c r="E53" s="197"/>
      <c r="F53" s="197"/>
      <c r="G53" s="197"/>
      <c r="H53" s="197"/>
      <c r="I53" s="197"/>
      <c r="J53" s="197"/>
      <c r="K53" s="207" t="s">
        <v>338</v>
      </c>
      <c r="L53" s="1"/>
      <c r="M53" s="1"/>
      <c r="N53" s="1"/>
      <c r="O53" s="1"/>
      <c r="P53" s="1"/>
      <c r="Q53" s="1"/>
      <c r="R53" s="1"/>
      <c r="S53" s="1"/>
      <c r="T53" s="1"/>
      <c r="U53" s="1"/>
      <c r="V53" s="1"/>
      <c r="W53" s="1"/>
      <c r="X53" s="1"/>
      <c r="Y53" s="1"/>
      <c r="Z53" s="1"/>
      <c r="AA53" s="1"/>
      <c r="AB53" s="1"/>
      <c r="AC53" s="1"/>
      <c r="AD53" s="1"/>
      <c r="AE53" s="1"/>
      <c r="AF53" s="1"/>
      <c r="AG53" s="1"/>
      <c r="AH53" s="1"/>
      <c r="AI53" s="1"/>
      <c r="AJ53" s="1"/>
      <c r="AK53" s="1"/>
      <c r="AL53" s="1"/>
      <c r="AM53" s="1"/>
      <c r="AN53" s="1"/>
      <c r="AO53" s="1"/>
      <c r="AP53" s="1"/>
      <c r="AQ53" s="1"/>
      <c r="AR53" s="1"/>
      <c r="AS53" s="1"/>
      <c r="AT53" s="1"/>
      <c r="AU53" s="1"/>
      <c r="AV53" s="1"/>
      <c r="AW53" s="1"/>
      <c r="AX53" s="1"/>
      <c r="AY53" s="1"/>
      <c r="AZ53" s="1"/>
      <c r="BA53" s="1"/>
      <c r="BB53" s="1"/>
      <c r="BC53" s="1"/>
      <c r="BD53" s="1"/>
      <c r="BE53" s="1"/>
      <c r="BF53" s="1"/>
      <c r="BG53" s="1"/>
      <c r="BH53" s="1"/>
      <c r="BI53" s="1"/>
      <c r="BJ53" s="1"/>
      <c r="BK53" s="1"/>
      <c r="BL53" s="1"/>
      <c r="BM53" s="1"/>
      <c r="BN53" s="1"/>
      <c r="BO53" s="1"/>
      <c r="BP53" s="1"/>
      <c r="BQ53" s="1"/>
      <c r="BR53" s="1"/>
      <c r="BS53" s="1"/>
      <c r="BT53" s="1"/>
      <c r="BU53" s="1"/>
      <c r="BV53" s="1"/>
      <c r="BW53" s="1"/>
      <c r="BX53" s="1"/>
      <c r="BY53" s="1"/>
      <c r="BZ53" s="1"/>
      <c r="CA53" s="1"/>
      <c r="CB53" s="1"/>
      <c r="CC53" s="1"/>
      <c r="CD53" s="1"/>
      <c r="CE53" s="1"/>
      <c r="CF53" s="1"/>
      <c r="CG53" s="1"/>
      <c r="CH53" s="1"/>
      <c r="CI53" s="1"/>
      <c r="CJ53" s="1"/>
      <c r="CK53" s="1"/>
      <c r="CL53" s="1"/>
      <c r="CM53" s="1"/>
      <c r="CN53" s="1"/>
      <c r="CO53" s="1"/>
      <c r="CP53" s="1"/>
      <c r="CQ53" s="1"/>
      <c r="CR53" s="1"/>
      <c r="CS53" s="1"/>
      <c r="CT53" s="1"/>
      <c r="CU53" s="1"/>
      <c r="CV53" s="1"/>
      <c r="CW53" s="1"/>
      <c r="CX53" s="1"/>
      <c r="CY53" s="1"/>
      <c r="CZ53" s="1"/>
      <c r="DA53" s="1"/>
    </row>
    <row r="54" spans="1:105" ht="19" hidden="1" customHeight="1" outlineLevel="1" thickBot="1" x14ac:dyDescent="0.4">
      <c r="A54" s="188" t="s">
        <v>269</v>
      </c>
      <c r="B54" s="458"/>
      <c r="C54" s="347" t="s">
        <v>252</v>
      </c>
      <c r="D54" s="200"/>
      <c r="E54" s="200"/>
      <c r="F54" s="200"/>
      <c r="G54" s="200"/>
      <c r="H54" s="200"/>
      <c r="I54" s="200"/>
      <c r="J54" s="200"/>
      <c r="K54" s="207" t="s">
        <v>288</v>
      </c>
      <c r="L54" s="1"/>
      <c r="M54" s="1"/>
      <c r="N54" s="1"/>
      <c r="O54" s="1"/>
      <c r="P54" s="1"/>
      <c r="Q54" s="1"/>
      <c r="R54" s="1"/>
      <c r="S54" s="1"/>
      <c r="T54" s="1"/>
      <c r="U54" s="1"/>
      <c r="V54" s="1"/>
      <c r="W54" s="1"/>
      <c r="X54" s="1"/>
      <c r="Y54" s="1"/>
      <c r="Z54" s="1"/>
      <c r="AA54" s="1"/>
      <c r="AB54" s="1"/>
      <c r="AC54" s="1"/>
      <c r="AD54" s="1"/>
      <c r="AE54" s="1"/>
      <c r="AF54" s="1"/>
      <c r="AG54" s="1"/>
      <c r="AH54" s="1"/>
      <c r="AI54" s="1"/>
      <c r="AJ54" s="1"/>
      <c r="AK54" s="1"/>
      <c r="AL54" s="1"/>
      <c r="AM54" s="1"/>
      <c r="AN54" s="1"/>
      <c r="AO54" s="1"/>
      <c r="AP54" s="1"/>
      <c r="AQ54" s="1"/>
      <c r="AR54" s="1"/>
      <c r="AS54" s="1"/>
      <c r="AT54" s="1"/>
      <c r="AU54" s="1"/>
      <c r="AV54" s="1"/>
      <c r="AW54" s="1"/>
      <c r="AX54" s="1"/>
      <c r="AY54" s="1"/>
      <c r="AZ54" s="1"/>
      <c r="BA54" s="1"/>
      <c r="BB54" s="1"/>
      <c r="BC54" s="1"/>
      <c r="BD54" s="1"/>
      <c r="BE54" s="1"/>
      <c r="BF54" s="1"/>
      <c r="BG54" s="1"/>
      <c r="BH54" s="1"/>
      <c r="BI54" s="1"/>
      <c r="BJ54" s="1"/>
      <c r="BK54" s="1"/>
      <c r="BL54" s="1"/>
      <c r="BM54" s="1"/>
      <c r="BN54" s="1"/>
      <c r="BO54" s="1"/>
      <c r="BP54" s="1"/>
      <c r="BQ54" s="1"/>
      <c r="BR54" s="1"/>
      <c r="BS54" s="1"/>
      <c r="BT54" s="1"/>
      <c r="BU54" s="1"/>
      <c r="BV54" s="1"/>
      <c r="BW54" s="1"/>
      <c r="BX54" s="1"/>
      <c r="BY54" s="1"/>
      <c r="BZ54" s="1"/>
      <c r="CA54" s="1"/>
      <c r="CB54" s="1"/>
      <c r="CC54" s="1"/>
      <c r="CD54" s="1"/>
      <c r="CE54" s="1"/>
      <c r="CF54" s="1"/>
      <c r="CG54" s="1"/>
      <c r="CH54" s="1"/>
      <c r="CI54" s="1"/>
      <c r="CJ54" s="1"/>
      <c r="CK54" s="1"/>
      <c r="CL54" s="1"/>
      <c r="CM54" s="1"/>
      <c r="CN54" s="1"/>
      <c r="CO54" s="1"/>
      <c r="CP54" s="1"/>
      <c r="CQ54" s="1"/>
      <c r="CR54" s="1"/>
      <c r="CS54" s="1"/>
      <c r="CT54" s="1"/>
      <c r="CU54" s="1"/>
      <c r="CV54" s="1"/>
      <c r="CW54" s="1"/>
      <c r="CX54" s="1"/>
      <c r="CY54" s="1"/>
      <c r="CZ54" s="1"/>
      <c r="DA54" s="1"/>
    </row>
    <row r="55" spans="1:105" ht="19" hidden="1" customHeight="1" outlineLevel="1" x14ac:dyDescent="0.35">
      <c r="A55" s="188" t="s">
        <v>269</v>
      </c>
      <c r="B55" s="458"/>
      <c r="C55" s="348" t="s">
        <v>254</v>
      </c>
      <c r="D55" s="198"/>
      <c r="E55" s="198"/>
      <c r="F55" s="198"/>
      <c r="G55" s="198"/>
      <c r="H55" s="198"/>
      <c r="I55" s="198"/>
      <c r="J55" s="198"/>
      <c r="K55" s="207" t="s">
        <v>288</v>
      </c>
      <c r="L55" s="1"/>
      <c r="M55" s="1"/>
      <c r="N55" s="1"/>
      <c r="O55" s="1"/>
      <c r="P55" s="1"/>
      <c r="Q55" s="1"/>
      <c r="R55" s="1"/>
      <c r="S55" s="1"/>
      <c r="T55" s="1"/>
      <c r="U55" s="1"/>
      <c r="V55" s="1"/>
      <c r="W55" s="1"/>
      <c r="X55" s="1"/>
      <c r="Y55" s="1"/>
      <c r="Z55" s="1"/>
      <c r="AA55" s="1"/>
      <c r="AB55" s="1"/>
      <c r="AC55" s="1"/>
      <c r="AD55" s="1"/>
      <c r="AE55" s="1"/>
      <c r="AF55" s="1"/>
      <c r="AG55" s="1"/>
      <c r="AH55" s="1"/>
      <c r="AI55" s="1"/>
      <c r="AJ55" s="1"/>
      <c r="AK55" s="1"/>
      <c r="AL55" s="1"/>
      <c r="AM55" s="1"/>
      <c r="AN55" s="1"/>
      <c r="AO55" s="1"/>
      <c r="AP55" s="1"/>
      <c r="AQ55" s="1"/>
      <c r="AR55" s="1"/>
      <c r="AS55" s="1"/>
      <c r="AT55" s="1"/>
      <c r="AU55" s="1"/>
      <c r="AV55" s="1"/>
      <c r="AW55" s="1"/>
      <c r="AX55" s="1"/>
      <c r="AY55" s="1"/>
      <c r="AZ55" s="1"/>
      <c r="BA55" s="1"/>
      <c r="BB55" s="1"/>
      <c r="BC55" s="1"/>
      <c r="BD55" s="1"/>
      <c r="BE55" s="1"/>
      <c r="BF55" s="1"/>
      <c r="BG55" s="1"/>
      <c r="BH55" s="1"/>
      <c r="BI55" s="1"/>
      <c r="BJ55" s="1"/>
      <c r="BK55" s="1"/>
      <c r="BL55" s="1"/>
      <c r="BM55" s="1"/>
      <c r="BN55" s="1"/>
      <c r="BO55" s="1"/>
      <c r="BP55" s="1"/>
      <c r="BQ55" s="1"/>
      <c r="BR55" s="1"/>
      <c r="BS55" s="1"/>
      <c r="BT55" s="1"/>
      <c r="BU55" s="1"/>
      <c r="BV55" s="1"/>
      <c r="BW55" s="1"/>
      <c r="BX55" s="1"/>
      <c r="BY55" s="1"/>
      <c r="BZ55" s="1"/>
      <c r="CA55" s="1"/>
      <c r="CB55" s="1"/>
      <c r="CC55" s="1"/>
      <c r="CD55" s="1"/>
      <c r="CE55" s="1"/>
      <c r="CF55" s="1"/>
      <c r="CG55" s="1"/>
      <c r="CH55" s="1"/>
      <c r="CI55" s="1"/>
      <c r="CJ55" s="1"/>
      <c r="CK55" s="1"/>
      <c r="CL55" s="1"/>
      <c r="CM55" s="1"/>
      <c r="CN55" s="1"/>
      <c r="CO55" s="1"/>
      <c r="CP55" s="1"/>
      <c r="CQ55" s="1"/>
      <c r="CR55" s="1"/>
      <c r="CS55" s="1"/>
      <c r="CT55" s="1"/>
      <c r="CU55" s="1"/>
      <c r="CV55" s="1"/>
      <c r="CW55" s="1"/>
      <c r="CX55" s="1"/>
      <c r="CY55" s="1"/>
      <c r="CZ55" s="1"/>
      <c r="DA55" s="1"/>
    </row>
    <row r="56" spans="1:105" ht="19" hidden="1" customHeight="1" outlineLevel="1" x14ac:dyDescent="0.35">
      <c r="A56" s="188" t="s">
        <v>269</v>
      </c>
      <c r="B56" s="458"/>
      <c r="C56" s="348" t="s">
        <v>255</v>
      </c>
      <c r="D56" s="198"/>
      <c r="E56" s="198"/>
      <c r="F56" s="198"/>
      <c r="G56" s="198"/>
      <c r="H56" s="198"/>
      <c r="I56" s="198"/>
      <c r="J56" s="198"/>
      <c r="K56" s="207" t="s">
        <v>288</v>
      </c>
      <c r="L56" s="1"/>
      <c r="M56" s="1"/>
      <c r="N56" s="1"/>
      <c r="O56" s="1"/>
      <c r="P56" s="1"/>
      <c r="Q56" s="1"/>
      <c r="R56" s="1"/>
      <c r="S56" s="1"/>
      <c r="T56" s="1"/>
      <c r="U56" s="1"/>
      <c r="V56" s="1"/>
      <c r="W56" s="1"/>
      <c r="X56" s="1"/>
      <c r="Y56" s="1"/>
      <c r="Z56" s="1"/>
      <c r="AA56" s="1"/>
      <c r="AB56" s="1"/>
      <c r="AC56" s="1"/>
      <c r="AD56" s="1"/>
      <c r="AE56" s="1"/>
      <c r="AF56" s="1"/>
      <c r="AG56" s="1"/>
      <c r="AH56" s="1"/>
      <c r="AI56" s="1"/>
      <c r="AJ56" s="1"/>
      <c r="AK56" s="1"/>
      <c r="AL56" s="1"/>
      <c r="AM56" s="1"/>
      <c r="AN56" s="1"/>
      <c r="AO56" s="1"/>
      <c r="AP56" s="1"/>
      <c r="AQ56" s="1"/>
      <c r="AR56" s="1"/>
      <c r="AS56" s="1"/>
      <c r="AT56" s="1"/>
      <c r="AU56" s="1"/>
      <c r="AV56" s="1"/>
      <c r="AW56" s="1"/>
      <c r="AX56" s="1"/>
      <c r="AY56" s="1"/>
      <c r="AZ56" s="1"/>
      <c r="BA56" s="1"/>
      <c r="BB56" s="1"/>
      <c r="BC56" s="1"/>
      <c r="BD56" s="1"/>
      <c r="BE56" s="1"/>
      <c r="BF56" s="1"/>
      <c r="BG56" s="1"/>
      <c r="BH56" s="1"/>
      <c r="BI56" s="1"/>
      <c r="BJ56" s="1"/>
      <c r="BK56" s="1"/>
      <c r="BL56" s="1"/>
      <c r="BM56" s="1"/>
      <c r="BN56" s="1"/>
      <c r="BO56" s="1"/>
      <c r="BP56" s="1"/>
      <c r="BQ56" s="1"/>
      <c r="BR56" s="1"/>
      <c r="BS56" s="1"/>
      <c r="BT56" s="1"/>
      <c r="BU56" s="1"/>
      <c r="BV56" s="1"/>
      <c r="BW56" s="1"/>
      <c r="BX56" s="1"/>
      <c r="BY56" s="1"/>
      <c r="BZ56" s="1"/>
      <c r="CA56" s="1"/>
      <c r="CB56" s="1"/>
      <c r="CC56" s="1"/>
      <c r="CD56" s="1"/>
      <c r="CE56" s="1"/>
      <c r="CF56" s="1"/>
      <c r="CG56" s="1"/>
      <c r="CH56" s="1"/>
      <c r="CI56" s="1"/>
      <c r="CJ56" s="1"/>
      <c r="CK56" s="1"/>
      <c r="CL56" s="1"/>
      <c r="CM56" s="1"/>
      <c r="CN56" s="1"/>
      <c r="CO56" s="1"/>
      <c r="CP56" s="1"/>
      <c r="CQ56" s="1"/>
      <c r="CR56" s="1"/>
      <c r="CS56" s="1"/>
      <c r="CT56" s="1"/>
      <c r="CU56" s="1"/>
      <c r="CV56" s="1"/>
      <c r="CW56" s="1"/>
      <c r="CX56" s="1"/>
      <c r="CY56" s="1"/>
      <c r="CZ56" s="1"/>
      <c r="DA56" s="1"/>
    </row>
    <row r="57" spans="1:105" ht="19" hidden="1" customHeight="1" outlineLevel="1" x14ac:dyDescent="0.35">
      <c r="A57" s="188" t="s">
        <v>269</v>
      </c>
      <c r="B57" s="458"/>
      <c r="C57" s="348" t="s">
        <v>256</v>
      </c>
      <c r="D57" s="198"/>
      <c r="E57" s="198"/>
      <c r="F57" s="198"/>
      <c r="G57" s="198"/>
      <c r="H57" s="198"/>
      <c r="I57" s="198"/>
      <c r="J57" s="198"/>
      <c r="K57" s="207" t="s">
        <v>288</v>
      </c>
      <c r="L57" s="1"/>
      <c r="M57" s="1"/>
      <c r="N57" s="1"/>
      <c r="O57" s="1"/>
      <c r="P57" s="1"/>
      <c r="Q57" s="1"/>
      <c r="R57" s="1"/>
      <c r="S57" s="1"/>
      <c r="T57" s="1"/>
      <c r="U57" s="1"/>
      <c r="V57" s="1"/>
      <c r="W57" s="1"/>
      <c r="X57" s="1"/>
      <c r="Y57" s="1"/>
      <c r="Z57" s="1"/>
      <c r="AA57" s="1"/>
      <c r="AB57" s="1"/>
      <c r="AC57" s="1"/>
      <c r="AD57" s="1"/>
      <c r="AE57" s="1"/>
      <c r="AF57" s="1"/>
      <c r="AG57" s="1"/>
      <c r="AH57" s="1"/>
      <c r="AI57" s="1"/>
      <c r="AJ57" s="1"/>
      <c r="AK57" s="1"/>
      <c r="AL57" s="1"/>
      <c r="AM57" s="1"/>
      <c r="AN57" s="1"/>
      <c r="AO57" s="1"/>
      <c r="AP57" s="1"/>
      <c r="AQ57" s="1"/>
      <c r="AR57" s="1"/>
      <c r="AS57" s="1"/>
      <c r="AT57" s="1"/>
      <c r="AU57" s="1"/>
      <c r="AV57" s="1"/>
      <c r="AW57" s="1"/>
      <c r="AX57" s="1"/>
      <c r="AY57" s="1"/>
      <c r="AZ57" s="1"/>
      <c r="BA57" s="1"/>
      <c r="BB57" s="1"/>
      <c r="BC57" s="1"/>
      <c r="BD57" s="1"/>
      <c r="BE57" s="1"/>
      <c r="BF57" s="1"/>
      <c r="BG57" s="1"/>
      <c r="BH57" s="1"/>
      <c r="BI57" s="1"/>
      <c r="BJ57" s="1"/>
      <c r="BK57" s="1"/>
      <c r="BL57" s="1"/>
      <c r="BM57" s="1"/>
      <c r="BN57" s="1"/>
      <c r="BO57" s="1"/>
      <c r="BP57" s="1"/>
      <c r="BQ57" s="1"/>
      <c r="BR57" s="1"/>
      <c r="BS57" s="1"/>
      <c r="BT57" s="1"/>
      <c r="BU57" s="1"/>
      <c r="BV57" s="1"/>
      <c r="BW57" s="1"/>
      <c r="BX57" s="1"/>
      <c r="BY57" s="1"/>
      <c r="BZ57" s="1"/>
      <c r="CA57" s="1"/>
      <c r="CB57" s="1"/>
      <c r="CC57" s="1"/>
      <c r="CD57" s="1"/>
      <c r="CE57" s="1"/>
      <c r="CF57" s="1"/>
      <c r="CG57" s="1"/>
      <c r="CH57" s="1"/>
      <c r="CI57" s="1"/>
      <c r="CJ57" s="1"/>
      <c r="CK57" s="1"/>
      <c r="CL57" s="1"/>
      <c r="CM57" s="1"/>
      <c r="CN57" s="1"/>
      <c r="CO57" s="1"/>
      <c r="CP57" s="1"/>
      <c r="CQ57" s="1"/>
      <c r="CR57" s="1"/>
      <c r="CS57" s="1"/>
      <c r="CT57" s="1"/>
      <c r="CU57" s="1"/>
      <c r="CV57" s="1"/>
      <c r="CW57" s="1"/>
      <c r="CX57" s="1"/>
      <c r="CY57" s="1"/>
      <c r="CZ57" s="1"/>
      <c r="DA57" s="1"/>
    </row>
    <row r="58" spans="1:105" ht="19" hidden="1" customHeight="1" outlineLevel="1" x14ac:dyDescent="0.35">
      <c r="A58" s="188" t="s">
        <v>269</v>
      </c>
      <c r="B58" s="458"/>
      <c r="C58" s="348" t="s">
        <v>257</v>
      </c>
      <c r="D58" s="198"/>
      <c r="E58" s="198"/>
      <c r="F58" s="198"/>
      <c r="G58" s="198"/>
      <c r="H58" s="198"/>
      <c r="I58" s="198"/>
      <c r="J58" s="198"/>
      <c r="K58" s="207" t="s">
        <v>288</v>
      </c>
      <c r="L58" s="1"/>
      <c r="M58" s="1"/>
      <c r="N58" s="1"/>
      <c r="O58" s="1"/>
      <c r="P58" s="1"/>
      <c r="Q58" s="1"/>
      <c r="R58" s="1"/>
      <c r="S58" s="1"/>
      <c r="T58" s="1"/>
      <c r="U58" s="1"/>
      <c r="V58" s="1"/>
      <c r="W58" s="1"/>
      <c r="X58" s="1"/>
      <c r="Y58" s="1"/>
      <c r="Z58" s="1"/>
      <c r="AA58" s="1"/>
      <c r="AB58" s="1"/>
      <c r="AC58" s="1"/>
      <c r="AD58" s="1"/>
      <c r="AE58" s="1"/>
      <c r="AF58" s="1"/>
      <c r="AG58" s="1"/>
      <c r="AH58" s="1"/>
      <c r="AI58" s="1"/>
      <c r="AJ58" s="1"/>
      <c r="AK58" s="1"/>
      <c r="AL58" s="1"/>
      <c r="AM58" s="1"/>
      <c r="AN58" s="1"/>
      <c r="AO58" s="1"/>
      <c r="AP58" s="1"/>
      <c r="AQ58" s="1"/>
      <c r="AR58" s="1"/>
      <c r="AS58" s="1"/>
      <c r="AT58" s="1"/>
      <c r="AU58" s="1"/>
      <c r="AV58" s="1"/>
      <c r="AW58" s="1"/>
      <c r="AX58" s="1"/>
      <c r="AY58" s="1"/>
      <c r="AZ58" s="1"/>
      <c r="BA58" s="1"/>
      <c r="BB58" s="1"/>
      <c r="BC58" s="1"/>
      <c r="BD58" s="1"/>
      <c r="BE58" s="1"/>
      <c r="BF58" s="1"/>
      <c r="BG58" s="1"/>
      <c r="BH58" s="1"/>
      <c r="BI58" s="1"/>
      <c r="BJ58" s="1"/>
      <c r="BK58" s="1"/>
      <c r="BL58" s="1"/>
      <c r="BM58" s="1"/>
      <c r="BN58" s="1"/>
      <c r="BO58" s="1"/>
      <c r="BP58" s="1"/>
      <c r="BQ58" s="1"/>
      <c r="BR58" s="1"/>
      <c r="BS58" s="1"/>
      <c r="BT58" s="1"/>
      <c r="BU58" s="1"/>
      <c r="BV58" s="1"/>
      <c r="BW58" s="1"/>
      <c r="BX58" s="1"/>
      <c r="BY58" s="1"/>
      <c r="BZ58" s="1"/>
      <c r="CA58" s="1"/>
      <c r="CB58" s="1"/>
      <c r="CC58" s="1"/>
      <c r="CD58" s="1"/>
      <c r="CE58" s="1"/>
      <c r="CF58" s="1"/>
      <c r="CG58" s="1"/>
      <c r="CH58" s="1"/>
      <c r="CI58" s="1"/>
      <c r="CJ58" s="1"/>
      <c r="CK58" s="1"/>
      <c r="CL58" s="1"/>
      <c r="CM58" s="1"/>
      <c r="CN58" s="1"/>
      <c r="CO58" s="1"/>
      <c r="CP58" s="1"/>
      <c r="CQ58" s="1"/>
      <c r="CR58" s="1"/>
      <c r="CS58" s="1"/>
      <c r="CT58" s="1"/>
      <c r="CU58" s="1"/>
      <c r="CV58" s="1"/>
      <c r="CW58" s="1"/>
      <c r="CX58" s="1"/>
      <c r="CY58" s="1"/>
      <c r="CZ58" s="1"/>
      <c r="DA58" s="1"/>
    </row>
    <row r="59" spans="1:105" ht="19" hidden="1" customHeight="1" outlineLevel="1" x14ac:dyDescent="0.35">
      <c r="A59" s="188" t="s">
        <v>269</v>
      </c>
      <c r="B59" s="458"/>
      <c r="C59" s="348" t="s">
        <v>258</v>
      </c>
      <c r="D59" s="198"/>
      <c r="E59" s="198"/>
      <c r="F59" s="198"/>
      <c r="G59" s="198"/>
      <c r="H59" s="198"/>
      <c r="I59" s="198"/>
      <c r="J59" s="198"/>
      <c r="K59" s="207" t="s">
        <v>288</v>
      </c>
      <c r="L59" s="1"/>
      <c r="M59" s="1"/>
      <c r="N59" s="1"/>
      <c r="O59" s="1"/>
      <c r="P59" s="1"/>
      <c r="Q59" s="1"/>
      <c r="R59" s="1"/>
      <c r="S59" s="1"/>
      <c r="T59" s="1"/>
      <c r="U59" s="1"/>
      <c r="V59" s="1"/>
      <c r="W59" s="1"/>
      <c r="X59" s="1"/>
      <c r="Y59" s="1"/>
      <c r="Z59" s="1"/>
      <c r="AA59" s="1"/>
      <c r="AB59" s="1"/>
      <c r="AC59" s="1"/>
      <c r="AD59" s="1"/>
      <c r="AE59" s="1"/>
      <c r="AF59" s="1"/>
      <c r="AG59" s="1"/>
      <c r="AH59" s="1"/>
      <c r="AI59" s="1"/>
      <c r="AJ59" s="1"/>
      <c r="AK59" s="1"/>
      <c r="AL59" s="1"/>
      <c r="AM59" s="1"/>
      <c r="AN59" s="1"/>
      <c r="AO59" s="1"/>
      <c r="AP59" s="1"/>
      <c r="AQ59" s="1"/>
      <c r="AR59" s="1"/>
      <c r="AS59" s="1"/>
      <c r="AT59" s="1"/>
      <c r="AU59" s="1"/>
      <c r="AV59" s="1"/>
      <c r="AW59" s="1"/>
      <c r="AX59" s="1"/>
      <c r="AY59" s="1"/>
      <c r="AZ59" s="1"/>
      <c r="BA59" s="1"/>
      <c r="BB59" s="1"/>
      <c r="BC59" s="1"/>
      <c r="BD59" s="1"/>
      <c r="BE59" s="1"/>
      <c r="BF59" s="1"/>
      <c r="BG59" s="1"/>
      <c r="BH59" s="1"/>
      <c r="BI59" s="1"/>
      <c r="BJ59" s="1"/>
      <c r="BK59" s="1"/>
      <c r="BL59" s="1"/>
      <c r="BM59" s="1"/>
      <c r="BN59" s="1"/>
      <c r="BO59" s="1"/>
      <c r="BP59" s="1"/>
      <c r="BQ59" s="1"/>
      <c r="BR59" s="1"/>
      <c r="BS59" s="1"/>
      <c r="BT59" s="1"/>
      <c r="BU59" s="1"/>
      <c r="BV59" s="1"/>
      <c r="BW59" s="1"/>
      <c r="BX59" s="1"/>
      <c r="BY59" s="1"/>
      <c r="BZ59" s="1"/>
      <c r="CA59" s="1"/>
      <c r="CB59" s="1"/>
      <c r="CC59" s="1"/>
      <c r="CD59" s="1"/>
      <c r="CE59" s="1"/>
      <c r="CF59" s="1"/>
      <c r="CG59" s="1"/>
      <c r="CH59" s="1"/>
      <c r="CI59" s="1"/>
      <c r="CJ59" s="1"/>
      <c r="CK59" s="1"/>
      <c r="CL59" s="1"/>
      <c r="CM59" s="1"/>
      <c r="CN59" s="1"/>
      <c r="CO59" s="1"/>
      <c r="CP59" s="1"/>
      <c r="CQ59" s="1"/>
      <c r="CR59" s="1"/>
      <c r="CS59" s="1"/>
      <c r="CT59" s="1"/>
      <c r="CU59" s="1"/>
      <c r="CV59" s="1"/>
      <c r="CW59" s="1"/>
      <c r="CX59" s="1"/>
      <c r="CY59" s="1"/>
      <c r="CZ59" s="1"/>
      <c r="DA59" s="1"/>
    </row>
    <row r="60" spans="1:105" ht="19" hidden="1" customHeight="1" outlineLevel="1" x14ac:dyDescent="0.35">
      <c r="A60" s="188" t="s">
        <v>269</v>
      </c>
      <c r="B60" s="458"/>
      <c r="C60" s="348" t="s">
        <v>259</v>
      </c>
      <c r="D60" s="198"/>
      <c r="E60" s="198"/>
      <c r="F60" s="198"/>
      <c r="G60" s="198"/>
      <c r="H60" s="198"/>
      <c r="I60" s="198"/>
      <c r="J60" s="198"/>
      <c r="K60" s="207" t="s">
        <v>288</v>
      </c>
      <c r="L60" s="1"/>
      <c r="M60" s="1"/>
      <c r="N60" s="1"/>
      <c r="O60" s="1"/>
      <c r="P60" s="1"/>
      <c r="Q60" s="1"/>
      <c r="R60" s="1"/>
      <c r="S60" s="1"/>
      <c r="T60" s="1"/>
      <c r="U60" s="1"/>
      <c r="V60" s="1"/>
      <c r="W60" s="1"/>
      <c r="X60" s="1"/>
      <c r="Y60" s="1"/>
      <c r="Z60" s="1"/>
      <c r="AA60" s="1"/>
      <c r="AB60" s="1"/>
      <c r="AC60" s="1"/>
      <c r="AD60" s="1"/>
      <c r="AE60" s="1"/>
      <c r="AF60" s="1"/>
      <c r="AG60" s="1"/>
      <c r="AH60" s="1"/>
      <c r="AI60" s="1"/>
      <c r="AJ60" s="1"/>
      <c r="AK60" s="1"/>
      <c r="AL60" s="1"/>
      <c r="AM60" s="1"/>
      <c r="AN60" s="1"/>
      <c r="AO60" s="1"/>
      <c r="AP60" s="1"/>
      <c r="AQ60" s="1"/>
      <c r="AR60" s="1"/>
      <c r="AS60" s="1"/>
      <c r="AT60" s="1"/>
      <c r="AU60" s="1"/>
      <c r="AV60" s="1"/>
      <c r="AW60" s="1"/>
      <c r="AX60" s="1"/>
      <c r="AY60" s="1"/>
      <c r="AZ60" s="1"/>
      <c r="BA60" s="1"/>
      <c r="BB60" s="1"/>
      <c r="BC60" s="1"/>
      <c r="BD60" s="1"/>
      <c r="BE60" s="1"/>
      <c r="BF60" s="1"/>
      <c r="BG60" s="1"/>
      <c r="BH60" s="1"/>
      <c r="BI60" s="1"/>
      <c r="BJ60" s="1"/>
      <c r="BK60" s="1"/>
      <c r="BL60" s="1"/>
      <c r="BM60" s="1"/>
      <c r="BN60" s="1"/>
      <c r="BO60" s="1"/>
      <c r="BP60" s="1"/>
      <c r="BQ60" s="1"/>
      <c r="BR60" s="1"/>
      <c r="BS60" s="1"/>
      <c r="BT60" s="1"/>
      <c r="BU60" s="1"/>
      <c r="BV60" s="1"/>
      <c r="BW60" s="1"/>
      <c r="BX60" s="1"/>
      <c r="BY60" s="1"/>
      <c r="BZ60" s="1"/>
      <c r="CA60" s="1"/>
      <c r="CB60" s="1"/>
      <c r="CC60" s="1"/>
      <c r="CD60" s="1"/>
      <c r="CE60" s="1"/>
      <c r="CF60" s="1"/>
      <c r="CG60" s="1"/>
      <c r="CH60" s="1"/>
      <c r="CI60" s="1"/>
      <c r="CJ60" s="1"/>
      <c r="CK60" s="1"/>
      <c r="CL60" s="1"/>
      <c r="CM60" s="1"/>
      <c r="CN60" s="1"/>
      <c r="CO60" s="1"/>
      <c r="CP60" s="1"/>
      <c r="CQ60" s="1"/>
      <c r="CR60" s="1"/>
      <c r="CS60" s="1"/>
      <c r="CT60" s="1"/>
      <c r="CU60" s="1"/>
      <c r="CV60" s="1"/>
      <c r="CW60" s="1"/>
      <c r="CX60" s="1"/>
      <c r="CY60" s="1"/>
      <c r="CZ60" s="1"/>
      <c r="DA60" s="1"/>
    </row>
    <row r="61" spans="1:105" ht="19" hidden="1" customHeight="1" outlineLevel="1" x14ac:dyDescent="0.35">
      <c r="A61" s="188" t="s">
        <v>269</v>
      </c>
      <c r="B61" s="458"/>
      <c r="C61" s="348" t="s">
        <v>260</v>
      </c>
      <c r="D61" s="198"/>
      <c r="E61" s="198"/>
      <c r="F61" s="198"/>
      <c r="G61" s="198"/>
      <c r="H61" s="198"/>
      <c r="I61" s="198"/>
      <c r="J61" s="198"/>
      <c r="K61" s="207" t="s">
        <v>288</v>
      </c>
      <c r="L61" s="1"/>
      <c r="M61" s="1"/>
      <c r="N61" s="1"/>
      <c r="O61" s="1"/>
      <c r="P61" s="1"/>
      <c r="Q61" s="1"/>
      <c r="R61" s="1"/>
      <c r="S61" s="1"/>
      <c r="T61" s="1"/>
      <c r="U61" s="1"/>
      <c r="V61" s="1"/>
      <c r="W61" s="1"/>
      <c r="X61" s="1"/>
      <c r="Y61" s="1"/>
      <c r="Z61" s="1"/>
      <c r="AA61" s="1"/>
      <c r="AB61" s="1"/>
      <c r="AC61" s="1"/>
      <c r="AD61" s="1"/>
      <c r="AE61" s="1"/>
      <c r="AF61" s="1"/>
      <c r="AG61" s="1"/>
      <c r="AH61" s="1"/>
      <c r="AI61" s="1"/>
      <c r="AJ61" s="1"/>
      <c r="AK61" s="1"/>
      <c r="AL61" s="1"/>
      <c r="AM61" s="1"/>
      <c r="AN61" s="1"/>
      <c r="AO61" s="1"/>
      <c r="AP61" s="1"/>
      <c r="AQ61" s="1"/>
      <c r="AR61" s="1"/>
      <c r="AS61" s="1"/>
      <c r="AT61" s="1"/>
      <c r="AU61" s="1"/>
      <c r="AV61" s="1"/>
      <c r="AW61" s="1"/>
      <c r="AX61" s="1"/>
      <c r="AY61" s="1"/>
      <c r="AZ61" s="1"/>
      <c r="BA61" s="1"/>
      <c r="BB61" s="1"/>
      <c r="BC61" s="1"/>
      <c r="BD61" s="1"/>
      <c r="BE61" s="1"/>
      <c r="BF61" s="1"/>
      <c r="BG61" s="1"/>
      <c r="BH61" s="1"/>
      <c r="BI61" s="1"/>
      <c r="BJ61" s="1"/>
      <c r="BK61" s="1"/>
      <c r="BL61" s="1"/>
      <c r="BM61" s="1"/>
      <c r="BN61" s="1"/>
      <c r="BO61" s="1"/>
      <c r="BP61" s="1"/>
      <c r="BQ61" s="1"/>
      <c r="BR61" s="1"/>
      <c r="BS61" s="1"/>
      <c r="BT61" s="1"/>
      <c r="BU61" s="1"/>
      <c r="BV61" s="1"/>
      <c r="BW61" s="1"/>
      <c r="BX61" s="1"/>
      <c r="BY61" s="1"/>
      <c r="BZ61" s="1"/>
      <c r="CA61" s="1"/>
      <c r="CB61" s="1"/>
      <c r="CC61" s="1"/>
      <c r="CD61" s="1"/>
      <c r="CE61" s="1"/>
      <c r="CF61" s="1"/>
      <c r="CG61" s="1"/>
      <c r="CH61" s="1"/>
      <c r="CI61" s="1"/>
      <c r="CJ61" s="1"/>
      <c r="CK61" s="1"/>
      <c r="CL61" s="1"/>
      <c r="CM61" s="1"/>
      <c r="CN61" s="1"/>
      <c r="CO61" s="1"/>
      <c r="CP61" s="1"/>
      <c r="CQ61" s="1"/>
      <c r="CR61" s="1"/>
      <c r="CS61" s="1"/>
      <c r="CT61" s="1"/>
      <c r="CU61" s="1"/>
      <c r="CV61" s="1"/>
      <c r="CW61" s="1"/>
      <c r="CX61" s="1"/>
      <c r="CY61" s="1"/>
      <c r="CZ61" s="1"/>
      <c r="DA61" s="1"/>
    </row>
    <row r="62" spans="1:105" ht="9.5" hidden="1" customHeight="1" outlineLevel="1" x14ac:dyDescent="0.35">
      <c r="A62" s="188" t="s">
        <v>269</v>
      </c>
      <c r="B62" s="458"/>
      <c r="C62" s="348" t="s">
        <v>261</v>
      </c>
      <c r="D62" s="198"/>
      <c r="E62" s="198"/>
      <c r="F62" s="198"/>
      <c r="G62" s="198"/>
      <c r="H62" s="198"/>
      <c r="I62" s="198"/>
      <c r="J62" s="198"/>
      <c r="K62" s="207" t="s">
        <v>288</v>
      </c>
      <c r="L62" s="1"/>
      <c r="M62" s="1"/>
      <c r="N62" s="1"/>
      <c r="O62" s="1"/>
      <c r="P62" s="1"/>
      <c r="Q62" s="1"/>
      <c r="R62" s="1"/>
      <c r="S62" s="1"/>
      <c r="T62" s="1"/>
      <c r="U62" s="1"/>
      <c r="V62" s="1"/>
      <c r="W62" s="1"/>
      <c r="X62" s="1"/>
      <c r="Y62" s="1"/>
      <c r="Z62" s="1"/>
      <c r="AA62" s="1"/>
      <c r="AB62" s="1"/>
      <c r="AC62" s="1"/>
      <c r="AD62" s="1"/>
      <c r="AE62" s="1"/>
      <c r="AF62" s="1"/>
      <c r="AG62" s="1"/>
      <c r="AH62" s="1"/>
      <c r="AI62" s="1"/>
      <c r="AJ62" s="1"/>
      <c r="AK62" s="1"/>
      <c r="AL62" s="1"/>
      <c r="AM62" s="1"/>
      <c r="AN62" s="1"/>
      <c r="AO62" s="1"/>
      <c r="AP62" s="1"/>
      <c r="AQ62" s="1"/>
      <c r="AR62" s="1"/>
      <c r="AS62" s="1"/>
      <c r="AT62" s="1"/>
      <c r="AU62" s="1"/>
      <c r="AV62" s="1"/>
      <c r="AW62" s="1"/>
      <c r="AX62" s="1"/>
      <c r="AY62" s="1"/>
      <c r="AZ62" s="1"/>
      <c r="BA62" s="1"/>
      <c r="BB62" s="1"/>
      <c r="BC62" s="1"/>
      <c r="BD62" s="1"/>
      <c r="BE62" s="1"/>
      <c r="BF62" s="1"/>
      <c r="BG62" s="1"/>
      <c r="BH62" s="1"/>
      <c r="BI62" s="1"/>
      <c r="BJ62" s="1"/>
      <c r="BK62" s="1"/>
      <c r="BL62" s="1"/>
      <c r="BM62" s="1"/>
      <c r="BN62" s="1"/>
      <c r="BO62" s="1"/>
      <c r="BP62" s="1"/>
      <c r="BQ62" s="1"/>
      <c r="BR62" s="1"/>
      <c r="BS62" s="1"/>
      <c r="BT62" s="1"/>
      <c r="BU62" s="1"/>
      <c r="BV62" s="1"/>
      <c r="BW62" s="1"/>
      <c r="BX62" s="1"/>
      <c r="BY62" s="1"/>
      <c r="BZ62" s="1"/>
      <c r="CA62" s="1"/>
      <c r="CB62" s="1"/>
      <c r="CC62" s="1"/>
      <c r="CD62" s="1"/>
      <c r="CE62" s="1"/>
      <c r="CF62" s="1"/>
      <c r="CG62" s="1"/>
      <c r="CH62" s="1"/>
      <c r="CI62" s="1"/>
      <c r="CJ62" s="1"/>
      <c r="CK62" s="1"/>
      <c r="CL62" s="1"/>
      <c r="CM62" s="1"/>
      <c r="CN62" s="1"/>
      <c r="CO62" s="1"/>
      <c r="CP62" s="1"/>
      <c r="CQ62" s="1"/>
      <c r="CR62" s="1"/>
      <c r="CS62" s="1"/>
      <c r="CT62" s="1"/>
      <c r="CU62" s="1"/>
      <c r="CV62" s="1"/>
      <c r="CW62" s="1"/>
      <c r="CX62" s="1"/>
      <c r="CY62" s="1"/>
      <c r="CZ62" s="1"/>
      <c r="DA62" s="1"/>
    </row>
    <row r="63" spans="1:105" ht="31" collapsed="1" x14ac:dyDescent="0.35">
      <c r="A63" s="188" t="s">
        <v>269</v>
      </c>
      <c r="B63" s="458"/>
      <c r="C63" s="349" t="s">
        <v>266</v>
      </c>
      <c r="D63" s="197"/>
      <c r="E63" s="197"/>
      <c r="F63" s="197"/>
      <c r="G63" s="197"/>
      <c r="H63" s="197"/>
      <c r="I63" s="197"/>
      <c r="J63" s="197"/>
      <c r="K63" s="207" t="s">
        <v>339</v>
      </c>
      <c r="L63" s="1"/>
      <c r="M63" s="1"/>
      <c r="N63" s="1"/>
      <c r="O63" s="1"/>
      <c r="P63" s="1"/>
      <c r="Q63" s="1"/>
      <c r="R63" s="1"/>
      <c r="S63" s="1"/>
      <c r="T63" s="1"/>
      <c r="U63" s="1"/>
      <c r="V63" s="1"/>
      <c r="W63" s="1"/>
      <c r="X63" s="1"/>
      <c r="Y63" s="1"/>
      <c r="Z63" s="1"/>
      <c r="AA63" s="1"/>
      <c r="AB63" s="1"/>
      <c r="AC63" s="1"/>
      <c r="AD63" s="1"/>
      <c r="AE63" s="1"/>
      <c r="AF63" s="1"/>
      <c r="AG63" s="1"/>
      <c r="AH63" s="1"/>
      <c r="AI63" s="1"/>
      <c r="AJ63" s="1"/>
      <c r="AK63" s="1"/>
      <c r="AL63" s="1"/>
      <c r="AM63" s="1"/>
      <c r="AN63" s="1"/>
      <c r="AO63" s="1"/>
      <c r="AP63" s="1"/>
      <c r="AQ63" s="1"/>
      <c r="AR63" s="1"/>
      <c r="AS63" s="1"/>
      <c r="AT63" s="1"/>
      <c r="AU63" s="1"/>
      <c r="AV63" s="1"/>
      <c r="AW63" s="1"/>
      <c r="AX63" s="1"/>
      <c r="AY63" s="1"/>
      <c r="AZ63" s="1"/>
      <c r="BA63" s="1"/>
      <c r="BB63" s="1"/>
      <c r="BC63" s="1"/>
      <c r="BD63" s="1"/>
      <c r="BE63" s="1"/>
      <c r="BF63" s="1"/>
      <c r="BG63" s="1"/>
      <c r="BH63" s="1"/>
      <c r="BI63" s="1"/>
      <c r="BJ63" s="1"/>
      <c r="BK63" s="1"/>
      <c r="BL63" s="1"/>
      <c r="BM63" s="1"/>
      <c r="BN63" s="1"/>
      <c r="BO63" s="1"/>
      <c r="BP63" s="1"/>
      <c r="BQ63" s="1"/>
      <c r="BR63" s="1"/>
      <c r="BS63" s="1"/>
      <c r="BT63" s="1"/>
      <c r="BU63" s="1"/>
      <c r="BV63" s="1"/>
      <c r="BW63" s="1"/>
      <c r="BX63" s="1"/>
      <c r="BY63" s="1"/>
      <c r="BZ63" s="1"/>
      <c r="CA63" s="1"/>
      <c r="CB63" s="1"/>
      <c r="CC63" s="1"/>
      <c r="CD63" s="1"/>
      <c r="CE63" s="1"/>
      <c r="CF63" s="1"/>
      <c r="CG63" s="1"/>
      <c r="CH63" s="1"/>
      <c r="CI63" s="1"/>
      <c r="CJ63" s="1"/>
      <c r="CK63" s="1"/>
      <c r="CL63" s="1"/>
      <c r="CM63" s="1"/>
      <c r="CN63" s="1"/>
      <c r="CO63" s="1"/>
      <c r="CP63" s="1"/>
      <c r="CQ63" s="1"/>
      <c r="CR63" s="1"/>
      <c r="CS63" s="1"/>
      <c r="CT63" s="1"/>
      <c r="CU63" s="1"/>
      <c r="CV63" s="1"/>
      <c r="CW63" s="1"/>
      <c r="CX63" s="1"/>
      <c r="CY63" s="1"/>
      <c r="CZ63" s="1"/>
      <c r="DA63" s="1"/>
    </row>
    <row r="64" spans="1:105" ht="19" hidden="1" customHeight="1" outlineLevel="1" thickBot="1" x14ac:dyDescent="0.4">
      <c r="A64" s="188" t="s">
        <v>269</v>
      </c>
      <c r="B64" s="458"/>
      <c r="C64" s="347" t="s">
        <v>252</v>
      </c>
      <c r="D64" s="200"/>
      <c r="E64" s="200"/>
      <c r="F64" s="200"/>
      <c r="G64" s="200"/>
      <c r="H64" s="200"/>
      <c r="I64" s="200"/>
      <c r="J64" s="200"/>
      <c r="K64" s="207" t="s">
        <v>288</v>
      </c>
      <c r="L64" s="1"/>
      <c r="M64" s="1"/>
      <c r="N64" s="1"/>
      <c r="O64" s="1"/>
      <c r="P64" s="1"/>
      <c r="Q64" s="1"/>
      <c r="R64" s="1"/>
      <c r="S64" s="1"/>
      <c r="T64" s="1"/>
      <c r="U64" s="1"/>
      <c r="V64" s="1"/>
      <c r="W64" s="1"/>
      <c r="X64" s="1"/>
      <c r="Y64" s="1"/>
      <c r="Z64" s="1"/>
      <c r="AA64" s="1"/>
      <c r="AB64" s="1"/>
      <c r="AC64" s="1"/>
      <c r="AD64" s="1"/>
      <c r="AE64" s="1"/>
      <c r="AF64" s="1"/>
      <c r="AG64" s="1"/>
      <c r="AH64" s="1"/>
      <c r="AI64" s="1"/>
      <c r="AJ64" s="1"/>
      <c r="AK64" s="1"/>
      <c r="AL64" s="1"/>
      <c r="AM64" s="1"/>
      <c r="AN64" s="1"/>
      <c r="AO64" s="1"/>
      <c r="AP64" s="1"/>
      <c r="AQ64" s="1"/>
      <c r="AR64" s="1"/>
      <c r="AS64" s="1"/>
      <c r="AT64" s="1"/>
      <c r="AU64" s="1"/>
      <c r="AV64" s="1"/>
      <c r="AW64" s="1"/>
      <c r="AX64" s="1"/>
      <c r="AY64" s="1"/>
      <c r="AZ64" s="1"/>
      <c r="BA64" s="1"/>
      <c r="BB64" s="1"/>
      <c r="BC64" s="1"/>
      <c r="BD64" s="1"/>
      <c r="BE64" s="1"/>
      <c r="BF64" s="1"/>
      <c r="BG64" s="1"/>
      <c r="BH64" s="1"/>
      <c r="BI64" s="1"/>
      <c r="BJ64" s="1"/>
      <c r="BK64" s="1"/>
      <c r="BL64" s="1"/>
      <c r="BM64" s="1"/>
      <c r="BN64" s="1"/>
      <c r="BO64" s="1"/>
      <c r="BP64" s="1"/>
      <c r="BQ64" s="1"/>
      <c r="BR64" s="1"/>
      <c r="BS64" s="1"/>
      <c r="BT64" s="1"/>
      <c r="BU64" s="1"/>
      <c r="BV64" s="1"/>
      <c r="BW64" s="1"/>
      <c r="BX64" s="1"/>
      <c r="BY64" s="1"/>
      <c r="BZ64" s="1"/>
      <c r="CA64" s="1"/>
      <c r="CB64" s="1"/>
      <c r="CC64" s="1"/>
      <c r="CD64" s="1"/>
      <c r="CE64" s="1"/>
      <c r="CF64" s="1"/>
      <c r="CG64" s="1"/>
      <c r="CH64" s="1"/>
      <c r="CI64" s="1"/>
      <c r="CJ64" s="1"/>
      <c r="CK64" s="1"/>
      <c r="CL64" s="1"/>
      <c r="CM64" s="1"/>
      <c r="CN64" s="1"/>
      <c r="CO64" s="1"/>
      <c r="CP64" s="1"/>
      <c r="CQ64" s="1"/>
      <c r="CR64" s="1"/>
      <c r="CS64" s="1"/>
      <c r="CT64" s="1"/>
      <c r="CU64" s="1"/>
      <c r="CV64" s="1"/>
      <c r="CW64" s="1"/>
      <c r="CX64" s="1"/>
      <c r="CY64" s="1"/>
      <c r="CZ64" s="1"/>
      <c r="DA64" s="1"/>
    </row>
    <row r="65" spans="1:105" ht="19" hidden="1" customHeight="1" outlineLevel="1" x14ac:dyDescent="0.35">
      <c r="A65" s="188" t="s">
        <v>269</v>
      </c>
      <c r="B65" s="458"/>
      <c r="C65" s="348" t="s">
        <v>254</v>
      </c>
      <c r="D65" s="198"/>
      <c r="E65" s="198"/>
      <c r="F65" s="198"/>
      <c r="G65" s="198"/>
      <c r="H65" s="198"/>
      <c r="I65" s="198"/>
      <c r="J65" s="198"/>
      <c r="K65" s="207" t="s">
        <v>288</v>
      </c>
      <c r="L65" s="1"/>
      <c r="M65" s="1"/>
      <c r="N65" s="1"/>
      <c r="O65" s="1"/>
      <c r="P65" s="1"/>
      <c r="Q65" s="1"/>
      <c r="R65" s="1"/>
      <c r="S65" s="1"/>
      <c r="T65" s="1"/>
      <c r="U65" s="1"/>
      <c r="V65" s="1"/>
      <c r="W65" s="1"/>
      <c r="X65" s="1"/>
      <c r="Y65" s="1"/>
      <c r="Z65" s="1"/>
      <c r="AA65" s="1"/>
      <c r="AB65" s="1"/>
      <c r="AC65" s="1"/>
      <c r="AD65" s="1"/>
      <c r="AE65" s="1"/>
      <c r="AF65" s="1"/>
      <c r="AG65" s="1"/>
      <c r="AH65" s="1"/>
      <c r="AI65" s="1"/>
      <c r="AJ65" s="1"/>
      <c r="AK65" s="1"/>
      <c r="AL65" s="1"/>
      <c r="AM65" s="1"/>
      <c r="AN65" s="1"/>
      <c r="AO65" s="1"/>
      <c r="AP65" s="1"/>
      <c r="AQ65" s="1"/>
      <c r="AR65" s="1"/>
      <c r="AS65" s="1"/>
      <c r="AT65" s="1"/>
      <c r="AU65" s="1"/>
      <c r="AV65" s="1"/>
      <c r="AW65" s="1"/>
      <c r="AX65" s="1"/>
      <c r="AY65" s="1"/>
      <c r="AZ65" s="1"/>
      <c r="BA65" s="1"/>
      <c r="BB65" s="1"/>
      <c r="BC65" s="1"/>
      <c r="BD65" s="1"/>
      <c r="BE65" s="1"/>
      <c r="BF65" s="1"/>
      <c r="BG65" s="1"/>
      <c r="BH65" s="1"/>
      <c r="BI65" s="1"/>
      <c r="BJ65" s="1"/>
      <c r="BK65" s="1"/>
      <c r="BL65" s="1"/>
      <c r="BM65" s="1"/>
      <c r="BN65" s="1"/>
      <c r="BO65" s="1"/>
      <c r="BP65" s="1"/>
      <c r="BQ65" s="1"/>
      <c r="BR65" s="1"/>
      <c r="BS65" s="1"/>
      <c r="BT65" s="1"/>
      <c r="BU65" s="1"/>
      <c r="BV65" s="1"/>
      <c r="BW65" s="1"/>
      <c r="BX65" s="1"/>
      <c r="BY65" s="1"/>
      <c r="BZ65" s="1"/>
      <c r="CA65" s="1"/>
      <c r="CB65" s="1"/>
      <c r="CC65" s="1"/>
      <c r="CD65" s="1"/>
      <c r="CE65" s="1"/>
      <c r="CF65" s="1"/>
      <c r="CG65" s="1"/>
      <c r="CH65" s="1"/>
      <c r="CI65" s="1"/>
      <c r="CJ65" s="1"/>
      <c r="CK65" s="1"/>
      <c r="CL65" s="1"/>
      <c r="CM65" s="1"/>
      <c r="CN65" s="1"/>
      <c r="CO65" s="1"/>
      <c r="CP65" s="1"/>
      <c r="CQ65" s="1"/>
      <c r="CR65" s="1"/>
      <c r="CS65" s="1"/>
      <c r="CT65" s="1"/>
      <c r="CU65" s="1"/>
      <c r="CV65" s="1"/>
      <c r="CW65" s="1"/>
      <c r="CX65" s="1"/>
      <c r="CY65" s="1"/>
      <c r="CZ65" s="1"/>
      <c r="DA65" s="1"/>
    </row>
    <row r="66" spans="1:105" ht="19" hidden="1" customHeight="1" outlineLevel="1" x14ac:dyDescent="0.35">
      <c r="A66" s="188" t="s">
        <v>269</v>
      </c>
      <c r="B66" s="458"/>
      <c r="C66" s="348" t="s">
        <v>255</v>
      </c>
      <c r="D66" s="198"/>
      <c r="E66" s="198"/>
      <c r="F66" s="198"/>
      <c r="G66" s="198"/>
      <c r="H66" s="198"/>
      <c r="I66" s="198"/>
      <c r="J66" s="198"/>
      <c r="K66" s="207" t="s">
        <v>288</v>
      </c>
      <c r="L66" s="1"/>
      <c r="M66" s="1"/>
      <c r="N66" s="1"/>
      <c r="O66" s="1"/>
      <c r="P66" s="1"/>
      <c r="Q66" s="1"/>
      <c r="R66" s="1"/>
      <c r="S66" s="1"/>
      <c r="T66" s="1"/>
      <c r="U66" s="1"/>
      <c r="V66" s="1"/>
      <c r="W66" s="1"/>
      <c r="X66" s="1"/>
      <c r="Y66" s="1"/>
      <c r="Z66" s="1"/>
      <c r="AA66" s="1"/>
      <c r="AB66" s="1"/>
      <c r="AC66" s="1"/>
      <c r="AD66" s="1"/>
      <c r="AE66" s="1"/>
      <c r="AF66" s="1"/>
      <c r="AG66" s="1"/>
      <c r="AH66" s="1"/>
      <c r="AI66" s="1"/>
      <c r="AJ66" s="1"/>
      <c r="AK66" s="1"/>
      <c r="AL66" s="1"/>
      <c r="AM66" s="1"/>
      <c r="AN66" s="1"/>
      <c r="AO66" s="1"/>
      <c r="AP66" s="1"/>
      <c r="AQ66" s="1"/>
      <c r="AR66" s="1"/>
      <c r="AS66" s="1"/>
      <c r="AT66" s="1"/>
      <c r="AU66" s="1"/>
      <c r="AV66" s="1"/>
      <c r="AW66" s="1"/>
      <c r="AX66" s="1"/>
      <c r="AY66" s="1"/>
      <c r="AZ66" s="1"/>
      <c r="BA66" s="1"/>
      <c r="BB66" s="1"/>
      <c r="BC66" s="1"/>
      <c r="BD66" s="1"/>
      <c r="BE66" s="1"/>
      <c r="BF66" s="1"/>
      <c r="BG66" s="1"/>
      <c r="BH66" s="1"/>
      <c r="BI66" s="1"/>
      <c r="BJ66" s="1"/>
      <c r="BK66" s="1"/>
      <c r="BL66" s="1"/>
      <c r="BM66" s="1"/>
      <c r="BN66" s="1"/>
      <c r="BO66" s="1"/>
      <c r="BP66" s="1"/>
      <c r="BQ66" s="1"/>
      <c r="BR66" s="1"/>
      <c r="BS66" s="1"/>
      <c r="BT66" s="1"/>
      <c r="BU66" s="1"/>
      <c r="BV66" s="1"/>
      <c r="BW66" s="1"/>
      <c r="BX66" s="1"/>
      <c r="BY66" s="1"/>
      <c r="BZ66" s="1"/>
      <c r="CA66" s="1"/>
      <c r="CB66" s="1"/>
      <c r="CC66" s="1"/>
      <c r="CD66" s="1"/>
      <c r="CE66" s="1"/>
      <c r="CF66" s="1"/>
      <c r="CG66" s="1"/>
      <c r="CH66" s="1"/>
      <c r="CI66" s="1"/>
      <c r="CJ66" s="1"/>
      <c r="CK66" s="1"/>
      <c r="CL66" s="1"/>
      <c r="CM66" s="1"/>
      <c r="CN66" s="1"/>
      <c r="CO66" s="1"/>
      <c r="CP66" s="1"/>
      <c r="CQ66" s="1"/>
      <c r="CR66" s="1"/>
      <c r="CS66" s="1"/>
      <c r="CT66" s="1"/>
      <c r="CU66" s="1"/>
      <c r="CV66" s="1"/>
      <c r="CW66" s="1"/>
      <c r="CX66" s="1"/>
      <c r="CY66" s="1"/>
      <c r="CZ66" s="1"/>
      <c r="DA66" s="1"/>
    </row>
    <row r="67" spans="1:105" ht="19" hidden="1" customHeight="1" outlineLevel="1" x14ac:dyDescent="0.35">
      <c r="A67" s="188" t="s">
        <v>269</v>
      </c>
      <c r="B67" s="458"/>
      <c r="C67" s="348" t="s">
        <v>256</v>
      </c>
      <c r="D67" s="198"/>
      <c r="E67" s="198"/>
      <c r="F67" s="198"/>
      <c r="G67" s="198"/>
      <c r="H67" s="198"/>
      <c r="I67" s="198"/>
      <c r="J67" s="198"/>
      <c r="K67" s="207" t="s">
        <v>288</v>
      </c>
      <c r="L67" s="1"/>
      <c r="M67" s="1"/>
      <c r="N67" s="1"/>
      <c r="O67" s="1"/>
      <c r="P67" s="1"/>
      <c r="Q67" s="1"/>
      <c r="R67" s="1"/>
      <c r="S67" s="1"/>
      <c r="T67" s="1"/>
      <c r="U67" s="1"/>
      <c r="V67" s="1"/>
      <c r="W67" s="1"/>
      <c r="X67" s="1"/>
      <c r="Y67" s="1"/>
      <c r="Z67" s="1"/>
      <c r="AA67" s="1"/>
      <c r="AB67" s="1"/>
      <c r="AC67" s="1"/>
      <c r="AD67" s="1"/>
      <c r="AE67" s="1"/>
      <c r="AF67" s="1"/>
      <c r="AG67" s="1"/>
      <c r="AH67" s="1"/>
      <c r="AI67" s="1"/>
      <c r="AJ67" s="1"/>
      <c r="AK67" s="1"/>
      <c r="AL67" s="1"/>
      <c r="AM67" s="1"/>
      <c r="AN67" s="1"/>
      <c r="AO67" s="1"/>
      <c r="AP67" s="1"/>
      <c r="AQ67" s="1"/>
      <c r="AR67" s="1"/>
      <c r="AS67" s="1"/>
      <c r="AT67" s="1"/>
      <c r="AU67" s="1"/>
      <c r="AV67" s="1"/>
      <c r="AW67" s="1"/>
      <c r="AX67" s="1"/>
      <c r="AY67" s="1"/>
      <c r="AZ67" s="1"/>
      <c r="BA67" s="1"/>
      <c r="BB67" s="1"/>
      <c r="BC67" s="1"/>
      <c r="BD67" s="1"/>
      <c r="BE67" s="1"/>
      <c r="BF67" s="1"/>
      <c r="BG67" s="1"/>
      <c r="BH67" s="1"/>
      <c r="BI67" s="1"/>
      <c r="BJ67" s="1"/>
      <c r="BK67" s="1"/>
      <c r="BL67" s="1"/>
      <c r="BM67" s="1"/>
      <c r="BN67" s="1"/>
      <c r="BO67" s="1"/>
      <c r="BP67" s="1"/>
      <c r="BQ67" s="1"/>
      <c r="BR67" s="1"/>
      <c r="BS67" s="1"/>
      <c r="BT67" s="1"/>
      <c r="BU67" s="1"/>
      <c r="BV67" s="1"/>
      <c r="BW67" s="1"/>
      <c r="BX67" s="1"/>
      <c r="BY67" s="1"/>
      <c r="BZ67" s="1"/>
      <c r="CA67" s="1"/>
      <c r="CB67" s="1"/>
      <c r="CC67" s="1"/>
      <c r="CD67" s="1"/>
      <c r="CE67" s="1"/>
      <c r="CF67" s="1"/>
      <c r="CG67" s="1"/>
      <c r="CH67" s="1"/>
      <c r="CI67" s="1"/>
      <c r="CJ67" s="1"/>
      <c r="CK67" s="1"/>
      <c r="CL67" s="1"/>
      <c r="CM67" s="1"/>
      <c r="CN67" s="1"/>
      <c r="CO67" s="1"/>
      <c r="CP67" s="1"/>
      <c r="CQ67" s="1"/>
      <c r="CR67" s="1"/>
      <c r="CS67" s="1"/>
      <c r="CT67" s="1"/>
      <c r="CU67" s="1"/>
      <c r="CV67" s="1"/>
      <c r="CW67" s="1"/>
      <c r="CX67" s="1"/>
      <c r="CY67" s="1"/>
      <c r="CZ67" s="1"/>
      <c r="DA67" s="1"/>
    </row>
    <row r="68" spans="1:105" ht="19" hidden="1" customHeight="1" outlineLevel="1" x14ac:dyDescent="0.35">
      <c r="A68" s="188" t="s">
        <v>269</v>
      </c>
      <c r="B68" s="458"/>
      <c r="C68" s="348" t="s">
        <v>257</v>
      </c>
      <c r="D68" s="198"/>
      <c r="E68" s="198"/>
      <c r="F68" s="198"/>
      <c r="G68" s="198"/>
      <c r="H68" s="198"/>
      <c r="I68" s="198"/>
      <c r="J68" s="198"/>
      <c r="K68" s="207" t="s">
        <v>288</v>
      </c>
      <c r="L68" s="1"/>
      <c r="M68" s="1"/>
      <c r="N68" s="1"/>
      <c r="O68" s="1"/>
      <c r="P68" s="1"/>
      <c r="Q68" s="1"/>
      <c r="R68" s="1"/>
      <c r="S68" s="1"/>
      <c r="T68" s="1"/>
      <c r="U68" s="1"/>
      <c r="V68" s="1"/>
      <c r="W68" s="1"/>
      <c r="X68" s="1"/>
      <c r="Y68" s="1"/>
      <c r="Z68" s="1"/>
      <c r="AA68" s="1"/>
      <c r="AB68" s="1"/>
      <c r="AC68" s="1"/>
      <c r="AD68" s="1"/>
      <c r="AE68" s="1"/>
      <c r="AF68" s="1"/>
      <c r="AG68" s="1"/>
      <c r="AH68" s="1"/>
      <c r="AI68" s="1"/>
      <c r="AJ68" s="1"/>
      <c r="AK68" s="1"/>
      <c r="AL68" s="1"/>
      <c r="AM68" s="1"/>
      <c r="AN68" s="1"/>
      <c r="AO68" s="1"/>
      <c r="AP68" s="1"/>
      <c r="AQ68" s="1"/>
      <c r="AR68" s="1"/>
      <c r="AS68" s="1"/>
      <c r="AT68" s="1"/>
      <c r="AU68" s="1"/>
      <c r="AV68" s="1"/>
      <c r="AW68" s="1"/>
      <c r="AX68" s="1"/>
      <c r="AY68" s="1"/>
      <c r="AZ68" s="1"/>
      <c r="BA68" s="1"/>
      <c r="BB68" s="1"/>
      <c r="BC68" s="1"/>
      <c r="BD68" s="1"/>
      <c r="BE68" s="1"/>
      <c r="BF68" s="1"/>
      <c r="BG68" s="1"/>
      <c r="BH68" s="1"/>
      <c r="BI68" s="1"/>
      <c r="BJ68" s="1"/>
      <c r="BK68" s="1"/>
      <c r="BL68" s="1"/>
      <c r="BM68" s="1"/>
      <c r="BN68" s="1"/>
      <c r="BO68" s="1"/>
      <c r="BP68" s="1"/>
      <c r="BQ68" s="1"/>
      <c r="BR68" s="1"/>
      <c r="BS68" s="1"/>
      <c r="BT68" s="1"/>
      <c r="BU68" s="1"/>
      <c r="BV68" s="1"/>
      <c r="BW68" s="1"/>
      <c r="BX68" s="1"/>
      <c r="BY68" s="1"/>
      <c r="BZ68" s="1"/>
      <c r="CA68" s="1"/>
      <c r="CB68" s="1"/>
      <c r="CC68" s="1"/>
      <c r="CD68" s="1"/>
      <c r="CE68" s="1"/>
      <c r="CF68" s="1"/>
      <c r="CG68" s="1"/>
      <c r="CH68" s="1"/>
      <c r="CI68" s="1"/>
      <c r="CJ68" s="1"/>
      <c r="CK68" s="1"/>
      <c r="CL68" s="1"/>
      <c r="CM68" s="1"/>
      <c r="CN68" s="1"/>
      <c r="CO68" s="1"/>
      <c r="CP68" s="1"/>
      <c r="CQ68" s="1"/>
      <c r="CR68" s="1"/>
      <c r="CS68" s="1"/>
      <c r="CT68" s="1"/>
      <c r="CU68" s="1"/>
      <c r="CV68" s="1"/>
      <c r="CW68" s="1"/>
      <c r="CX68" s="1"/>
      <c r="CY68" s="1"/>
      <c r="CZ68" s="1"/>
      <c r="DA68" s="1"/>
    </row>
    <row r="69" spans="1:105" ht="19" hidden="1" customHeight="1" outlineLevel="1" x14ac:dyDescent="0.35">
      <c r="A69" s="188" t="s">
        <v>269</v>
      </c>
      <c r="B69" s="458"/>
      <c r="C69" s="348" t="s">
        <v>258</v>
      </c>
      <c r="D69" s="198"/>
      <c r="E69" s="198"/>
      <c r="F69" s="198"/>
      <c r="G69" s="198"/>
      <c r="H69" s="198"/>
      <c r="I69" s="198"/>
      <c r="J69" s="198"/>
      <c r="K69" s="207" t="s">
        <v>288</v>
      </c>
      <c r="L69" s="1"/>
      <c r="M69" s="1"/>
      <c r="N69" s="1"/>
      <c r="O69" s="1"/>
      <c r="P69" s="1"/>
      <c r="Q69" s="1"/>
      <c r="R69" s="1"/>
      <c r="S69" s="1"/>
      <c r="T69" s="1"/>
      <c r="U69" s="1"/>
      <c r="V69" s="1"/>
      <c r="W69" s="1"/>
      <c r="X69" s="1"/>
      <c r="Y69" s="1"/>
      <c r="Z69" s="1"/>
      <c r="AA69" s="1"/>
      <c r="AB69" s="1"/>
      <c r="AC69" s="1"/>
      <c r="AD69" s="1"/>
      <c r="AE69" s="1"/>
      <c r="AF69" s="1"/>
      <c r="AG69" s="1"/>
      <c r="AH69" s="1"/>
      <c r="AI69" s="1"/>
      <c r="AJ69" s="1"/>
      <c r="AK69" s="1"/>
      <c r="AL69" s="1"/>
      <c r="AM69" s="1"/>
      <c r="AN69" s="1"/>
      <c r="AO69" s="1"/>
      <c r="AP69" s="1"/>
      <c r="AQ69" s="1"/>
      <c r="AR69" s="1"/>
      <c r="AS69" s="1"/>
      <c r="AT69" s="1"/>
      <c r="AU69" s="1"/>
      <c r="AV69" s="1"/>
      <c r="AW69" s="1"/>
      <c r="AX69" s="1"/>
      <c r="AY69" s="1"/>
      <c r="AZ69" s="1"/>
      <c r="BA69" s="1"/>
      <c r="BB69" s="1"/>
      <c r="BC69" s="1"/>
      <c r="BD69" s="1"/>
      <c r="BE69" s="1"/>
      <c r="BF69" s="1"/>
      <c r="BG69" s="1"/>
      <c r="BH69" s="1"/>
      <c r="BI69" s="1"/>
      <c r="BJ69" s="1"/>
      <c r="BK69" s="1"/>
      <c r="BL69" s="1"/>
      <c r="BM69" s="1"/>
      <c r="BN69" s="1"/>
      <c r="BO69" s="1"/>
      <c r="BP69" s="1"/>
      <c r="BQ69" s="1"/>
      <c r="BR69" s="1"/>
      <c r="BS69" s="1"/>
      <c r="BT69" s="1"/>
      <c r="BU69" s="1"/>
      <c r="BV69" s="1"/>
      <c r="BW69" s="1"/>
      <c r="BX69" s="1"/>
      <c r="BY69" s="1"/>
      <c r="BZ69" s="1"/>
      <c r="CA69" s="1"/>
      <c r="CB69" s="1"/>
      <c r="CC69" s="1"/>
      <c r="CD69" s="1"/>
      <c r="CE69" s="1"/>
      <c r="CF69" s="1"/>
      <c r="CG69" s="1"/>
      <c r="CH69" s="1"/>
      <c r="CI69" s="1"/>
      <c r="CJ69" s="1"/>
      <c r="CK69" s="1"/>
      <c r="CL69" s="1"/>
      <c r="CM69" s="1"/>
      <c r="CN69" s="1"/>
      <c r="CO69" s="1"/>
      <c r="CP69" s="1"/>
      <c r="CQ69" s="1"/>
      <c r="CR69" s="1"/>
      <c r="CS69" s="1"/>
      <c r="CT69" s="1"/>
      <c r="CU69" s="1"/>
      <c r="CV69" s="1"/>
      <c r="CW69" s="1"/>
      <c r="CX69" s="1"/>
      <c r="CY69" s="1"/>
      <c r="CZ69" s="1"/>
      <c r="DA69" s="1"/>
    </row>
    <row r="70" spans="1:105" ht="19" hidden="1" customHeight="1" outlineLevel="1" x14ac:dyDescent="0.35">
      <c r="A70" s="188" t="s">
        <v>269</v>
      </c>
      <c r="B70" s="458"/>
      <c r="C70" s="348" t="s">
        <v>259</v>
      </c>
      <c r="D70" s="198"/>
      <c r="E70" s="198"/>
      <c r="F70" s="198"/>
      <c r="G70" s="198"/>
      <c r="H70" s="198"/>
      <c r="I70" s="198"/>
      <c r="J70" s="198"/>
      <c r="K70" s="207" t="s">
        <v>288</v>
      </c>
      <c r="L70" s="1"/>
      <c r="M70" s="1"/>
      <c r="N70" s="1"/>
      <c r="O70" s="1"/>
      <c r="P70" s="1"/>
      <c r="Q70" s="1"/>
      <c r="R70" s="1"/>
      <c r="S70" s="1"/>
      <c r="T70" s="1"/>
      <c r="U70" s="1"/>
      <c r="V70" s="1"/>
      <c r="W70" s="1"/>
      <c r="X70" s="1"/>
      <c r="Y70" s="1"/>
      <c r="Z70" s="1"/>
      <c r="AA70" s="1"/>
      <c r="AB70" s="1"/>
      <c r="AC70" s="1"/>
      <c r="AD70" s="1"/>
      <c r="AE70" s="1"/>
      <c r="AF70" s="1"/>
      <c r="AG70" s="1"/>
      <c r="AH70" s="1"/>
      <c r="AI70" s="1"/>
      <c r="AJ70" s="1"/>
      <c r="AK70" s="1"/>
      <c r="AL70" s="1"/>
      <c r="AM70" s="1"/>
      <c r="AN70" s="1"/>
      <c r="AO70" s="1"/>
      <c r="AP70" s="1"/>
      <c r="AQ70" s="1"/>
      <c r="AR70" s="1"/>
      <c r="AS70" s="1"/>
      <c r="AT70" s="1"/>
      <c r="AU70" s="1"/>
      <c r="AV70" s="1"/>
      <c r="AW70" s="1"/>
      <c r="AX70" s="1"/>
      <c r="AY70" s="1"/>
      <c r="AZ70" s="1"/>
      <c r="BA70" s="1"/>
      <c r="BB70" s="1"/>
      <c r="BC70" s="1"/>
      <c r="BD70" s="1"/>
      <c r="BE70" s="1"/>
      <c r="BF70" s="1"/>
      <c r="BG70" s="1"/>
      <c r="BH70" s="1"/>
      <c r="BI70" s="1"/>
      <c r="BJ70" s="1"/>
      <c r="BK70" s="1"/>
      <c r="BL70" s="1"/>
      <c r="BM70" s="1"/>
      <c r="BN70" s="1"/>
      <c r="BO70" s="1"/>
      <c r="BP70" s="1"/>
      <c r="BQ70" s="1"/>
      <c r="BR70" s="1"/>
      <c r="BS70" s="1"/>
      <c r="BT70" s="1"/>
      <c r="BU70" s="1"/>
      <c r="BV70" s="1"/>
      <c r="BW70" s="1"/>
      <c r="BX70" s="1"/>
      <c r="BY70" s="1"/>
      <c r="BZ70" s="1"/>
      <c r="CA70" s="1"/>
      <c r="CB70" s="1"/>
      <c r="CC70" s="1"/>
      <c r="CD70" s="1"/>
      <c r="CE70" s="1"/>
      <c r="CF70" s="1"/>
      <c r="CG70" s="1"/>
      <c r="CH70" s="1"/>
      <c r="CI70" s="1"/>
      <c r="CJ70" s="1"/>
      <c r="CK70" s="1"/>
      <c r="CL70" s="1"/>
      <c r="CM70" s="1"/>
      <c r="CN70" s="1"/>
      <c r="CO70" s="1"/>
      <c r="CP70" s="1"/>
      <c r="CQ70" s="1"/>
      <c r="CR70" s="1"/>
      <c r="CS70" s="1"/>
      <c r="CT70" s="1"/>
      <c r="CU70" s="1"/>
      <c r="CV70" s="1"/>
      <c r="CW70" s="1"/>
      <c r="CX70" s="1"/>
      <c r="CY70" s="1"/>
      <c r="CZ70" s="1"/>
      <c r="DA70" s="1"/>
    </row>
    <row r="71" spans="1:105" ht="19" hidden="1" customHeight="1" outlineLevel="1" x14ac:dyDescent="0.35">
      <c r="A71" s="188" t="s">
        <v>269</v>
      </c>
      <c r="B71" s="458"/>
      <c r="C71" s="348" t="s">
        <v>260</v>
      </c>
      <c r="D71" s="198"/>
      <c r="E71" s="198"/>
      <c r="F71" s="198"/>
      <c r="G71" s="198"/>
      <c r="H71" s="198"/>
      <c r="I71" s="198"/>
      <c r="J71" s="198"/>
      <c r="K71" s="207" t="s">
        <v>288</v>
      </c>
      <c r="L71" s="1"/>
      <c r="M71" s="1"/>
      <c r="N71" s="1"/>
      <c r="O71" s="1"/>
      <c r="P71" s="1"/>
      <c r="Q71" s="1"/>
      <c r="R71" s="1"/>
      <c r="S71" s="1"/>
      <c r="T71" s="1"/>
      <c r="U71" s="1"/>
      <c r="V71" s="1"/>
      <c r="W71" s="1"/>
      <c r="X71" s="1"/>
      <c r="Y71" s="1"/>
      <c r="Z71" s="1"/>
      <c r="AA71" s="1"/>
      <c r="AB71" s="1"/>
      <c r="AC71" s="1"/>
      <c r="AD71" s="1"/>
      <c r="AE71" s="1"/>
      <c r="AF71" s="1"/>
      <c r="AG71" s="1"/>
      <c r="AH71" s="1"/>
      <c r="AI71" s="1"/>
      <c r="AJ71" s="1"/>
      <c r="AK71" s="1"/>
      <c r="AL71" s="1"/>
      <c r="AM71" s="1"/>
      <c r="AN71" s="1"/>
      <c r="AO71" s="1"/>
      <c r="AP71" s="1"/>
      <c r="AQ71" s="1"/>
      <c r="AR71" s="1"/>
      <c r="AS71" s="1"/>
      <c r="AT71" s="1"/>
      <c r="AU71" s="1"/>
      <c r="AV71" s="1"/>
      <c r="AW71" s="1"/>
      <c r="AX71" s="1"/>
      <c r="AY71" s="1"/>
      <c r="AZ71" s="1"/>
      <c r="BA71" s="1"/>
      <c r="BB71" s="1"/>
      <c r="BC71" s="1"/>
      <c r="BD71" s="1"/>
      <c r="BE71" s="1"/>
      <c r="BF71" s="1"/>
      <c r="BG71" s="1"/>
      <c r="BH71" s="1"/>
      <c r="BI71" s="1"/>
      <c r="BJ71" s="1"/>
      <c r="BK71" s="1"/>
      <c r="BL71" s="1"/>
      <c r="BM71" s="1"/>
      <c r="BN71" s="1"/>
      <c r="BO71" s="1"/>
      <c r="BP71" s="1"/>
      <c r="BQ71" s="1"/>
      <c r="BR71" s="1"/>
      <c r="BS71" s="1"/>
      <c r="BT71" s="1"/>
      <c r="BU71" s="1"/>
      <c r="BV71" s="1"/>
      <c r="BW71" s="1"/>
      <c r="BX71" s="1"/>
      <c r="BY71" s="1"/>
      <c r="BZ71" s="1"/>
      <c r="CA71" s="1"/>
      <c r="CB71" s="1"/>
      <c r="CC71" s="1"/>
      <c r="CD71" s="1"/>
      <c r="CE71" s="1"/>
      <c r="CF71" s="1"/>
      <c r="CG71" s="1"/>
      <c r="CH71" s="1"/>
      <c r="CI71" s="1"/>
      <c r="CJ71" s="1"/>
      <c r="CK71" s="1"/>
      <c r="CL71" s="1"/>
      <c r="CM71" s="1"/>
      <c r="CN71" s="1"/>
      <c r="CO71" s="1"/>
      <c r="CP71" s="1"/>
      <c r="CQ71" s="1"/>
      <c r="CR71" s="1"/>
      <c r="CS71" s="1"/>
      <c r="CT71" s="1"/>
      <c r="CU71" s="1"/>
      <c r="CV71" s="1"/>
      <c r="CW71" s="1"/>
      <c r="CX71" s="1"/>
      <c r="CY71" s="1"/>
      <c r="CZ71" s="1"/>
      <c r="DA71" s="1"/>
    </row>
    <row r="72" spans="1:105" ht="19.25" hidden="1" customHeight="1" outlineLevel="1" x14ac:dyDescent="0.35">
      <c r="A72" s="188" t="s">
        <v>269</v>
      </c>
      <c r="B72" s="458"/>
      <c r="C72" s="348" t="s">
        <v>261</v>
      </c>
      <c r="D72" s="198"/>
      <c r="E72" s="198"/>
      <c r="F72" s="198"/>
      <c r="G72" s="198"/>
      <c r="H72" s="198"/>
      <c r="I72" s="198"/>
      <c r="J72" s="198"/>
      <c r="K72" s="207" t="s">
        <v>288</v>
      </c>
      <c r="L72" s="1"/>
      <c r="M72" s="1"/>
      <c r="N72" s="1"/>
      <c r="O72" s="1"/>
      <c r="P72" s="1"/>
      <c r="Q72" s="1"/>
      <c r="R72" s="1"/>
      <c r="S72" s="1"/>
      <c r="T72" s="1"/>
      <c r="U72" s="1"/>
      <c r="V72" s="1"/>
      <c r="W72" s="1"/>
      <c r="X72" s="1"/>
      <c r="Y72" s="1"/>
      <c r="Z72" s="1"/>
      <c r="AA72" s="1"/>
      <c r="AB72" s="1"/>
      <c r="AC72" s="1"/>
      <c r="AD72" s="1"/>
      <c r="AE72" s="1"/>
      <c r="AF72" s="1"/>
      <c r="AG72" s="1"/>
      <c r="AH72" s="1"/>
      <c r="AI72" s="1"/>
      <c r="AJ72" s="1"/>
      <c r="AK72" s="1"/>
      <c r="AL72" s="1"/>
      <c r="AM72" s="1"/>
      <c r="AN72" s="1"/>
      <c r="AO72" s="1"/>
      <c r="AP72" s="1"/>
      <c r="AQ72" s="1"/>
      <c r="AR72" s="1"/>
      <c r="AS72" s="1"/>
      <c r="AT72" s="1"/>
      <c r="AU72" s="1"/>
      <c r="AV72" s="1"/>
      <c r="AW72" s="1"/>
      <c r="AX72" s="1"/>
      <c r="AY72" s="1"/>
      <c r="AZ72" s="1"/>
      <c r="BA72" s="1"/>
      <c r="BB72" s="1"/>
      <c r="BC72" s="1"/>
      <c r="BD72" s="1"/>
      <c r="BE72" s="1"/>
      <c r="BF72" s="1"/>
      <c r="BG72" s="1"/>
      <c r="BH72" s="1"/>
      <c r="BI72" s="1"/>
      <c r="BJ72" s="1"/>
      <c r="BK72" s="1"/>
      <c r="BL72" s="1"/>
      <c r="BM72" s="1"/>
      <c r="BN72" s="1"/>
      <c r="BO72" s="1"/>
      <c r="BP72" s="1"/>
      <c r="BQ72" s="1"/>
      <c r="BR72" s="1"/>
      <c r="BS72" s="1"/>
      <c r="BT72" s="1"/>
      <c r="BU72" s="1"/>
      <c r="BV72" s="1"/>
      <c r="BW72" s="1"/>
      <c r="BX72" s="1"/>
      <c r="BY72" s="1"/>
      <c r="BZ72" s="1"/>
      <c r="CA72" s="1"/>
      <c r="CB72" s="1"/>
      <c r="CC72" s="1"/>
      <c r="CD72" s="1"/>
      <c r="CE72" s="1"/>
      <c r="CF72" s="1"/>
      <c r="CG72" s="1"/>
      <c r="CH72" s="1"/>
      <c r="CI72" s="1"/>
      <c r="CJ72" s="1"/>
      <c r="CK72" s="1"/>
      <c r="CL72" s="1"/>
      <c r="CM72" s="1"/>
      <c r="CN72" s="1"/>
      <c r="CO72" s="1"/>
      <c r="CP72" s="1"/>
      <c r="CQ72" s="1"/>
      <c r="CR72" s="1"/>
      <c r="CS72" s="1"/>
      <c r="CT72" s="1"/>
      <c r="CU72" s="1"/>
      <c r="CV72" s="1"/>
      <c r="CW72" s="1"/>
      <c r="CX72" s="1"/>
      <c r="CY72" s="1"/>
      <c r="CZ72" s="1"/>
      <c r="DA72" s="1"/>
    </row>
    <row r="73" spans="1:105" ht="31.5" collapsed="1" thickBot="1" x14ac:dyDescent="0.4">
      <c r="A73" s="188" t="s">
        <v>269</v>
      </c>
      <c r="B73" s="458"/>
      <c r="C73" s="350" t="s">
        <v>267</v>
      </c>
      <c r="D73" s="197"/>
      <c r="E73" s="197"/>
      <c r="F73" s="197"/>
      <c r="G73" s="197"/>
      <c r="H73" s="197"/>
      <c r="I73" s="197"/>
      <c r="J73" s="197"/>
      <c r="K73" s="208" t="s">
        <v>340</v>
      </c>
      <c r="L73" s="1"/>
      <c r="M73" s="1"/>
      <c r="N73" s="1"/>
      <c r="O73" s="1"/>
      <c r="P73" s="1"/>
      <c r="Q73" s="1"/>
      <c r="R73" s="1"/>
      <c r="S73" s="1"/>
      <c r="T73" s="1"/>
      <c r="U73" s="1"/>
      <c r="V73" s="1"/>
      <c r="W73" s="1"/>
      <c r="X73" s="1"/>
      <c r="Y73" s="1"/>
      <c r="Z73" s="1"/>
      <c r="AA73" s="1"/>
      <c r="AB73" s="1"/>
      <c r="AC73" s="1"/>
      <c r="AD73" s="1"/>
      <c r="AE73" s="1"/>
      <c r="AF73" s="1"/>
      <c r="AG73" s="1"/>
      <c r="AH73" s="1"/>
      <c r="AI73" s="1"/>
      <c r="AJ73" s="1"/>
      <c r="AK73" s="1"/>
      <c r="AL73" s="1"/>
      <c r="AM73" s="1"/>
      <c r="AN73" s="1"/>
      <c r="AO73" s="1"/>
      <c r="AP73" s="1"/>
      <c r="AQ73" s="1"/>
      <c r="AR73" s="1"/>
      <c r="AS73" s="1"/>
      <c r="AT73" s="1"/>
      <c r="AU73" s="1"/>
      <c r="AV73" s="1"/>
      <c r="AW73" s="1"/>
      <c r="AX73" s="1"/>
      <c r="AY73" s="1"/>
      <c r="AZ73" s="1"/>
      <c r="BA73" s="1"/>
      <c r="BB73" s="1"/>
      <c r="BC73" s="1"/>
      <c r="BD73" s="1"/>
      <c r="BE73" s="1"/>
      <c r="BF73" s="1"/>
      <c r="BG73" s="1"/>
      <c r="BH73" s="1"/>
      <c r="BI73" s="1"/>
      <c r="BJ73" s="1"/>
      <c r="BK73" s="1"/>
      <c r="BL73" s="1"/>
      <c r="BM73" s="1"/>
      <c r="BN73" s="1"/>
      <c r="BO73" s="1"/>
      <c r="BP73" s="1"/>
      <c r="BQ73" s="1"/>
      <c r="BR73" s="1"/>
      <c r="BS73" s="1"/>
      <c r="BT73" s="1"/>
      <c r="BU73" s="1"/>
      <c r="BV73" s="1"/>
      <c r="BW73" s="1"/>
      <c r="BX73" s="1"/>
      <c r="BY73" s="1"/>
      <c r="BZ73" s="1"/>
      <c r="CA73" s="1"/>
      <c r="CB73" s="1"/>
      <c r="CC73" s="1"/>
      <c r="CD73" s="1"/>
      <c r="CE73" s="1"/>
      <c r="CF73" s="1"/>
      <c r="CG73" s="1"/>
      <c r="CH73" s="1"/>
      <c r="CI73" s="1"/>
      <c r="CJ73" s="1"/>
      <c r="CK73" s="1"/>
      <c r="CL73" s="1"/>
      <c r="CM73" s="1"/>
      <c r="CN73" s="1"/>
      <c r="CO73" s="1"/>
      <c r="CP73" s="1"/>
      <c r="CQ73" s="1"/>
      <c r="CR73" s="1"/>
      <c r="CS73" s="1"/>
      <c r="CT73" s="1"/>
      <c r="CU73" s="1"/>
      <c r="CV73" s="1"/>
      <c r="CW73" s="1"/>
      <c r="CX73" s="1"/>
      <c r="CY73" s="1"/>
      <c r="CZ73" s="1"/>
      <c r="DA73" s="1"/>
    </row>
    <row r="74" spans="1:105" ht="19" hidden="1" customHeight="1" outlineLevel="1" thickBot="1" x14ac:dyDescent="0.4">
      <c r="B74" s="459"/>
      <c r="C74" s="345" t="s">
        <v>252</v>
      </c>
      <c r="D74" s="200"/>
      <c r="E74" s="200"/>
      <c r="F74" s="200"/>
      <c r="G74" s="200"/>
      <c r="H74" s="200"/>
      <c r="I74" s="200"/>
      <c r="J74" s="200"/>
      <c r="K74" s="209"/>
      <c r="L74" s="1"/>
      <c r="M74" s="1"/>
      <c r="N74" s="1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  <c r="AA74" s="1"/>
      <c r="AB74" s="1"/>
      <c r="AC74" s="1"/>
      <c r="AD74" s="1"/>
      <c r="AE74" s="1"/>
      <c r="AF74" s="1"/>
      <c r="AG74" s="1"/>
      <c r="AH74" s="1"/>
      <c r="AI74" s="1"/>
      <c r="AJ74" s="1"/>
      <c r="AK74" s="1"/>
      <c r="AL74" s="1"/>
      <c r="AM74" s="1"/>
      <c r="AN74" s="1"/>
      <c r="AO74" s="1"/>
      <c r="AP74" s="1"/>
      <c r="AQ74" s="1"/>
      <c r="AR74" s="1"/>
      <c r="AS74" s="1"/>
      <c r="AT74" s="1"/>
      <c r="AU74" s="1"/>
      <c r="AV74" s="1"/>
      <c r="AW74" s="1"/>
      <c r="AX74" s="1"/>
      <c r="AY74" s="1"/>
      <c r="AZ74" s="1"/>
      <c r="BA74" s="1"/>
      <c r="BB74" s="1"/>
      <c r="BC74" s="1"/>
      <c r="BD74" s="1"/>
      <c r="BE74" s="1"/>
      <c r="BF74" s="1"/>
      <c r="BG74" s="1"/>
      <c r="BH74" s="1"/>
      <c r="BI74" s="1"/>
      <c r="BJ74" s="1"/>
      <c r="BK74" s="1"/>
      <c r="BL74" s="1"/>
      <c r="BM74" s="1"/>
      <c r="BN74" s="1"/>
      <c r="BO74" s="1"/>
      <c r="BP74" s="1"/>
      <c r="BQ74" s="1"/>
      <c r="BR74" s="1"/>
      <c r="BS74" s="1"/>
      <c r="BT74" s="1"/>
      <c r="BU74" s="1"/>
      <c r="BV74" s="1"/>
      <c r="BW74" s="1"/>
      <c r="BX74" s="1"/>
      <c r="BY74" s="1"/>
      <c r="BZ74" s="1"/>
      <c r="CA74" s="1"/>
      <c r="CB74" s="1"/>
      <c r="CC74" s="1"/>
      <c r="CD74" s="1"/>
      <c r="CE74" s="1"/>
      <c r="CF74" s="1"/>
      <c r="CG74" s="1"/>
      <c r="CH74" s="1"/>
      <c r="CI74" s="1"/>
      <c r="CJ74" s="1"/>
      <c r="CK74" s="1"/>
      <c r="CL74" s="1"/>
      <c r="CM74" s="1"/>
      <c r="CN74" s="1"/>
      <c r="CO74" s="1"/>
      <c r="CP74" s="1"/>
      <c r="CQ74" s="1"/>
      <c r="CR74" s="1"/>
      <c r="CS74" s="1"/>
      <c r="CT74" s="1"/>
      <c r="CU74" s="1"/>
      <c r="CV74" s="1"/>
      <c r="CW74" s="1"/>
      <c r="CX74" s="1"/>
      <c r="CY74" s="1"/>
      <c r="CZ74" s="1"/>
      <c r="DA74" s="1"/>
    </row>
    <row r="75" spans="1:105" ht="19" hidden="1" customHeight="1" outlineLevel="1" x14ac:dyDescent="0.35">
      <c r="B75" s="459"/>
      <c r="C75" s="343" t="s">
        <v>254</v>
      </c>
      <c r="D75" s="198"/>
      <c r="E75" s="198"/>
      <c r="F75" s="198"/>
      <c r="G75" s="198"/>
      <c r="H75" s="198"/>
      <c r="I75" s="198"/>
      <c r="J75" s="198"/>
      <c r="K75" s="194"/>
      <c r="L75" s="1"/>
      <c r="M75" s="1"/>
      <c r="N75" s="1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  <c r="Z75" s="1"/>
      <c r="AA75" s="1"/>
      <c r="AB75" s="1"/>
      <c r="AC75" s="1"/>
      <c r="AD75" s="1"/>
      <c r="AE75" s="1"/>
      <c r="AF75" s="1"/>
      <c r="AG75" s="1"/>
      <c r="AH75" s="1"/>
      <c r="AI75" s="1"/>
      <c r="AJ75" s="1"/>
      <c r="AK75" s="1"/>
      <c r="AL75" s="1"/>
      <c r="AM75" s="1"/>
      <c r="AN75" s="1"/>
      <c r="AO75" s="1"/>
      <c r="AP75" s="1"/>
      <c r="AQ75" s="1"/>
      <c r="AR75" s="1"/>
      <c r="AS75" s="1"/>
      <c r="AT75" s="1"/>
      <c r="AU75" s="1"/>
      <c r="AV75" s="1"/>
      <c r="AW75" s="1"/>
      <c r="AX75" s="1"/>
      <c r="AY75" s="1"/>
      <c r="AZ75" s="1"/>
      <c r="BA75" s="1"/>
      <c r="BB75" s="1"/>
      <c r="BC75" s="1"/>
      <c r="BD75" s="1"/>
      <c r="BE75" s="1"/>
      <c r="BF75" s="1"/>
      <c r="BG75" s="1"/>
      <c r="BH75" s="1"/>
      <c r="BI75" s="1"/>
      <c r="BJ75" s="1"/>
      <c r="BK75" s="1"/>
      <c r="BL75" s="1"/>
      <c r="BM75" s="1"/>
      <c r="BN75" s="1"/>
      <c r="BO75" s="1"/>
      <c r="BP75" s="1"/>
      <c r="BQ75" s="1"/>
      <c r="BR75" s="1"/>
      <c r="BS75" s="1"/>
      <c r="BT75" s="1"/>
      <c r="BU75" s="1"/>
      <c r="BV75" s="1"/>
      <c r="BW75" s="1"/>
      <c r="BX75" s="1"/>
      <c r="BY75" s="1"/>
      <c r="BZ75" s="1"/>
      <c r="CA75" s="1"/>
      <c r="CB75" s="1"/>
      <c r="CC75" s="1"/>
      <c r="CD75" s="1"/>
      <c r="CE75" s="1"/>
      <c r="CF75" s="1"/>
      <c r="CG75" s="1"/>
      <c r="CH75" s="1"/>
      <c r="CI75" s="1"/>
      <c r="CJ75" s="1"/>
      <c r="CK75" s="1"/>
      <c r="CL75" s="1"/>
      <c r="CM75" s="1"/>
      <c r="CN75" s="1"/>
      <c r="CO75" s="1"/>
      <c r="CP75" s="1"/>
      <c r="CQ75" s="1"/>
      <c r="CR75" s="1"/>
      <c r="CS75" s="1"/>
      <c r="CT75" s="1"/>
      <c r="CU75" s="1"/>
      <c r="CV75" s="1"/>
      <c r="CW75" s="1"/>
      <c r="CX75" s="1"/>
      <c r="CY75" s="1"/>
      <c r="CZ75" s="1"/>
      <c r="DA75" s="1"/>
    </row>
    <row r="76" spans="1:105" ht="19" hidden="1" customHeight="1" outlineLevel="1" x14ac:dyDescent="0.35">
      <c r="B76" s="459"/>
      <c r="C76" s="343" t="s">
        <v>255</v>
      </c>
      <c r="D76" s="198"/>
      <c r="E76" s="198"/>
      <c r="F76" s="198"/>
      <c r="G76" s="198"/>
      <c r="H76" s="198"/>
      <c r="I76" s="198"/>
      <c r="J76" s="198"/>
      <c r="K76" s="194"/>
      <c r="L76" s="1"/>
      <c r="M76" s="1"/>
      <c r="N76" s="1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  <c r="Z76" s="1"/>
      <c r="AA76" s="1"/>
      <c r="AB76" s="1"/>
      <c r="AC76" s="1"/>
      <c r="AD76" s="1"/>
      <c r="AE76" s="1"/>
      <c r="AF76" s="1"/>
      <c r="AG76" s="1"/>
      <c r="AH76" s="1"/>
      <c r="AI76" s="1"/>
      <c r="AJ76" s="1"/>
      <c r="AK76" s="1"/>
      <c r="AL76" s="1"/>
      <c r="AM76" s="1"/>
      <c r="AN76" s="1"/>
      <c r="AO76" s="1"/>
      <c r="AP76" s="1"/>
      <c r="AQ76" s="1"/>
      <c r="AR76" s="1"/>
      <c r="AS76" s="1"/>
      <c r="AT76" s="1"/>
      <c r="AU76" s="1"/>
      <c r="AV76" s="1"/>
      <c r="AW76" s="1"/>
      <c r="AX76" s="1"/>
      <c r="AY76" s="1"/>
      <c r="AZ76" s="1"/>
      <c r="BA76" s="1"/>
      <c r="BB76" s="1"/>
      <c r="BC76" s="1"/>
      <c r="BD76" s="1"/>
      <c r="BE76" s="1"/>
      <c r="BF76" s="1"/>
      <c r="BG76" s="1"/>
      <c r="BH76" s="1"/>
      <c r="BI76" s="1"/>
      <c r="BJ76" s="1"/>
      <c r="BK76" s="1"/>
      <c r="BL76" s="1"/>
      <c r="BM76" s="1"/>
      <c r="BN76" s="1"/>
      <c r="BO76" s="1"/>
      <c r="BP76" s="1"/>
      <c r="BQ76" s="1"/>
      <c r="BR76" s="1"/>
      <c r="BS76" s="1"/>
      <c r="BT76" s="1"/>
      <c r="BU76" s="1"/>
      <c r="BV76" s="1"/>
      <c r="BW76" s="1"/>
      <c r="BX76" s="1"/>
      <c r="BY76" s="1"/>
      <c r="BZ76" s="1"/>
      <c r="CA76" s="1"/>
      <c r="CB76" s="1"/>
      <c r="CC76" s="1"/>
      <c r="CD76" s="1"/>
      <c r="CE76" s="1"/>
      <c r="CF76" s="1"/>
      <c r="CG76" s="1"/>
      <c r="CH76" s="1"/>
      <c r="CI76" s="1"/>
      <c r="CJ76" s="1"/>
      <c r="CK76" s="1"/>
      <c r="CL76" s="1"/>
      <c r="CM76" s="1"/>
      <c r="CN76" s="1"/>
      <c r="CO76" s="1"/>
      <c r="CP76" s="1"/>
      <c r="CQ76" s="1"/>
      <c r="CR76" s="1"/>
      <c r="CS76" s="1"/>
      <c r="CT76" s="1"/>
      <c r="CU76" s="1"/>
      <c r="CV76" s="1"/>
      <c r="CW76" s="1"/>
      <c r="CX76" s="1"/>
      <c r="CY76" s="1"/>
      <c r="CZ76" s="1"/>
      <c r="DA76" s="1"/>
    </row>
    <row r="77" spans="1:105" ht="19" hidden="1" customHeight="1" outlineLevel="1" x14ac:dyDescent="0.35">
      <c r="B77" s="459"/>
      <c r="C77" s="343" t="s">
        <v>256</v>
      </c>
      <c r="D77" s="198"/>
      <c r="E77" s="198"/>
      <c r="F77" s="198"/>
      <c r="G77" s="198"/>
      <c r="H77" s="198"/>
      <c r="I77" s="198"/>
      <c r="J77" s="198"/>
      <c r="K77" s="194"/>
      <c r="L77" s="1"/>
      <c r="M77" s="1"/>
      <c r="N77" s="1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  <c r="AA77" s="1"/>
      <c r="AB77" s="1"/>
      <c r="AC77" s="1"/>
      <c r="AD77" s="1"/>
      <c r="AE77" s="1"/>
      <c r="AF77" s="1"/>
      <c r="AG77" s="1"/>
      <c r="AH77" s="1"/>
      <c r="AI77" s="1"/>
      <c r="AJ77" s="1"/>
      <c r="AK77" s="1"/>
      <c r="AL77" s="1"/>
      <c r="AM77" s="1"/>
      <c r="AN77" s="1"/>
      <c r="AO77" s="1"/>
      <c r="AP77" s="1"/>
      <c r="AQ77" s="1"/>
      <c r="AR77" s="1"/>
      <c r="AS77" s="1"/>
      <c r="AT77" s="1"/>
      <c r="AU77" s="1"/>
      <c r="AV77" s="1"/>
      <c r="AW77" s="1"/>
      <c r="AX77" s="1"/>
      <c r="AY77" s="1"/>
      <c r="AZ77" s="1"/>
      <c r="BA77" s="1"/>
      <c r="BB77" s="1"/>
      <c r="BC77" s="1"/>
      <c r="BD77" s="1"/>
      <c r="BE77" s="1"/>
      <c r="BF77" s="1"/>
      <c r="BG77" s="1"/>
      <c r="BH77" s="1"/>
      <c r="BI77" s="1"/>
      <c r="BJ77" s="1"/>
      <c r="BK77" s="1"/>
      <c r="BL77" s="1"/>
      <c r="BM77" s="1"/>
      <c r="BN77" s="1"/>
      <c r="BO77" s="1"/>
      <c r="BP77" s="1"/>
      <c r="BQ77" s="1"/>
      <c r="BR77" s="1"/>
      <c r="BS77" s="1"/>
      <c r="BT77" s="1"/>
      <c r="BU77" s="1"/>
      <c r="BV77" s="1"/>
      <c r="BW77" s="1"/>
      <c r="BX77" s="1"/>
      <c r="BY77" s="1"/>
      <c r="BZ77" s="1"/>
      <c r="CA77" s="1"/>
      <c r="CB77" s="1"/>
      <c r="CC77" s="1"/>
      <c r="CD77" s="1"/>
      <c r="CE77" s="1"/>
      <c r="CF77" s="1"/>
      <c r="CG77" s="1"/>
      <c r="CH77" s="1"/>
      <c r="CI77" s="1"/>
      <c r="CJ77" s="1"/>
      <c r="CK77" s="1"/>
      <c r="CL77" s="1"/>
      <c r="CM77" s="1"/>
      <c r="CN77" s="1"/>
      <c r="CO77" s="1"/>
      <c r="CP77" s="1"/>
      <c r="CQ77" s="1"/>
      <c r="CR77" s="1"/>
      <c r="CS77" s="1"/>
      <c r="CT77" s="1"/>
      <c r="CU77" s="1"/>
      <c r="CV77" s="1"/>
      <c r="CW77" s="1"/>
      <c r="CX77" s="1"/>
      <c r="CY77" s="1"/>
      <c r="CZ77" s="1"/>
      <c r="DA77" s="1"/>
    </row>
    <row r="78" spans="1:105" ht="19" hidden="1" customHeight="1" outlineLevel="1" x14ac:dyDescent="0.35">
      <c r="B78" s="459"/>
      <c r="C78" s="343" t="s">
        <v>257</v>
      </c>
      <c r="D78" s="198"/>
      <c r="E78" s="198"/>
      <c r="F78" s="198"/>
      <c r="G78" s="198"/>
      <c r="H78" s="198"/>
      <c r="I78" s="198"/>
      <c r="J78" s="198"/>
      <c r="K78" s="194"/>
      <c r="L78" s="1"/>
      <c r="M78" s="1"/>
      <c r="N78" s="1"/>
      <c r="O78" s="1"/>
      <c r="P78" s="1"/>
      <c r="Q78" s="1"/>
      <c r="R78" s="1"/>
      <c r="S78" s="1"/>
      <c r="T78" s="1"/>
      <c r="U78" s="1"/>
      <c r="V78" s="1"/>
      <c r="W78" s="1"/>
      <c r="X78" s="1"/>
      <c r="Y78" s="1"/>
      <c r="Z78" s="1"/>
      <c r="AA78" s="1"/>
      <c r="AB78" s="1"/>
      <c r="AC78" s="1"/>
      <c r="AD78" s="1"/>
      <c r="AE78" s="1"/>
      <c r="AF78" s="1"/>
      <c r="AG78" s="1"/>
      <c r="AH78" s="1"/>
      <c r="AI78" s="1"/>
      <c r="AJ78" s="1"/>
      <c r="AK78" s="1"/>
      <c r="AL78" s="1"/>
      <c r="AM78" s="1"/>
      <c r="AN78" s="1"/>
      <c r="AO78" s="1"/>
      <c r="AP78" s="1"/>
      <c r="AQ78" s="1"/>
      <c r="AR78" s="1"/>
      <c r="AS78" s="1"/>
      <c r="AT78" s="1"/>
      <c r="AU78" s="1"/>
      <c r="AV78" s="1"/>
      <c r="AW78" s="1"/>
      <c r="AX78" s="1"/>
      <c r="AY78" s="1"/>
      <c r="AZ78" s="1"/>
      <c r="BA78" s="1"/>
      <c r="BB78" s="1"/>
      <c r="BC78" s="1"/>
      <c r="BD78" s="1"/>
      <c r="BE78" s="1"/>
      <c r="BF78" s="1"/>
      <c r="BG78" s="1"/>
      <c r="BH78" s="1"/>
      <c r="BI78" s="1"/>
      <c r="BJ78" s="1"/>
      <c r="BK78" s="1"/>
      <c r="BL78" s="1"/>
      <c r="BM78" s="1"/>
      <c r="BN78" s="1"/>
      <c r="BO78" s="1"/>
      <c r="BP78" s="1"/>
      <c r="BQ78" s="1"/>
      <c r="BR78" s="1"/>
      <c r="BS78" s="1"/>
      <c r="BT78" s="1"/>
      <c r="BU78" s="1"/>
      <c r="BV78" s="1"/>
      <c r="BW78" s="1"/>
      <c r="BX78" s="1"/>
      <c r="BY78" s="1"/>
      <c r="BZ78" s="1"/>
      <c r="CA78" s="1"/>
      <c r="CB78" s="1"/>
      <c r="CC78" s="1"/>
      <c r="CD78" s="1"/>
      <c r="CE78" s="1"/>
      <c r="CF78" s="1"/>
      <c r="CG78" s="1"/>
      <c r="CH78" s="1"/>
      <c r="CI78" s="1"/>
      <c r="CJ78" s="1"/>
      <c r="CK78" s="1"/>
      <c r="CL78" s="1"/>
      <c r="CM78" s="1"/>
      <c r="CN78" s="1"/>
      <c r="CO78" s="1"/>
      <c r="CP78" s="1"/>
      <c r="CQ78" s="1"/>
      <c r="CR78" s="1"/>
      <c r="CS78" s="1"/>
      <c r="CT78" s="1"/>
      <c r="CU78" s="1"/>
      <c r="CV78" s="1"/>
      <c r="CW78" s="1"/>
      <c r="CX78" s="1"/>
      <c r="CY78" s="1"/>
      <c r="CZ78" s="1"/>
      <c r="DA78" s="1"/>
    </row>
    <row r="79" spans="1:105" ht="19" hidden="1" customHeight="1" outlineLevel="1" x14ac:dyDescent="0.35">
      <c r="B79" s="459"/>
      <c r="C79" s="343" t="s">
        <v>258</v>
      </c>
      <c r="D79" s="198"/>
      <c r="E79" s="198"/>
      <c r="F79" s="198"/>
      <c r="G79" s="198"/>
      <c r="H79" s="198"/>
      <c r="I79" s="198"/>
      <c r="J79" s="198"/>
      <c r="K79" s="194"/>
      <c r="L79" s="1"/>
      <c r="M79" s="1"/>
      <c r="N79" s="1"/>
      <c r="O79" s="1"/>
      <c r="P79" s="1"/>
      <c r="Q79" s="1"/>
      <c r="R79" s="1"/>
      <c r="S79" s="1"/>
      <c r="T79" s="1"/>
      <c r="U79" s="1"/>
      <c r="V79" s="1"/>
      <c r="W79" s="1"/>
      <c r="X79" s="1"/>
      <c r="Y79" s="1"/>
      <c r="Z79" s="1"/>
      <c r="AA79" s="1"/>
      <c r="AB79" s="1"/>
      <c r="AC79" s="1"/>
      <c r="AD79" s="1"/>
      <c r="AE79" s="1"/>
      <c r="AF79" s="1"/>
      <c r="AG79" s="1"/>
      <c r="AH79" s="1"/>
      <c r="AI79" s="1"/>
      <c r="AJ79" s="1"/>
      <c r="AK79" s="1"/>
      <c r="AL79" s="1"/>
      <c r="AM79" s="1"/>
      <c r="AN79" s="1"/>
      <c r="AO79" s="1"/>
      <c r="AP79" s="1"/>
      <c r="AQ79" s="1"/>
      <c r="AR79" s="1"/>
      <c r="AS79" s="1"/>
      <c r="AT79" s="1"/>
      <c r="AU79" s="1"/>
      <c r="AV79" s="1"/>
      <c r="AW79" s="1"/>
      <c r="AX79" s="1"/>
      <c r="AY79" s="1"/>
      <c r="AZ79" s="1"/>
      <c r="BA79" s="1"/>
      <c r="BB79" s="1"/>
      <c r="BC79" s="1"/>
      <c r="BD79" s="1"/>
      <c r="BE79" s="1"/>
      <c r="BF79" s="1"/>
      <c r="BG79" s="1"/>
      <c r="BH79" s="1"/>
      <c r="BI79" s="1"/>
      <c r="BJ79" s="1"/>
      <c r="BK79" s="1"/>
      <c r="BL79" s="1"/>
      <c r="BM79" s="1"/>
      <c r="BN79" s="1"/>
      <c r="BO79" s="1"/>
      <c r="BP79" s="1"/>
      <c r="BQ79" s="1"/>
      <c r="BR79" s="1"/>
      <c r="BS79" s="1"/>
      <c r="BT79" s="1"/>
      <c r="BU79" s="1"/>
      <c r="BV79" s="1"/>
      <c r="BW79" s="1"/>
      <c r="BX79" s="1"/>
      <c r="BY79" s="1"/>
      <c r="BZ79" s="1"/>
      <c r="CA79" s="1"/>
      <c r="CB79" s="1"/>
      <c r="CC79" s="1"/>
      <c r="CD79" s="1"/>
      <c r="CE79" s="1"/>
      <c r="CF79" s="1"/>
      <c r="CG79" s="1"/>
      <c r="CH79" s="1"/>
      <c r="CI79" s="1"/>
      <c r="CJ79" s="1"/>
      <c r="CK79" s="1"/>
      <c r="CL79" s="1"/>
      <c r="CM79" s="1"/>
      <c r="CN79" s="1"/>
      <c r="CO79" s="1"/>
      <c r="CP79" s="1"/>
      <c r="CQ79" s="1"/>
      <c r="CR79" s="1"/>
      <c r="CS79" s="1"/>
      <c r="CT79" s="1"/>
      <c r="CU79" s="1"/>
      <c r="CV79" s="1"/>
      <c r="CW79" s="1"/>
      <c r="CX79" s="1"/>
      <c r="CY79" s="1"/>
      <c r="CZ79" s="1"/>
      <c r="DA79" s="1"/>
    </row>
    <row r="80" spans="1:105" ht="19" hidden="1" customHeight="1" outlineLevel="1" x14ac:dyDescent="0.35">
      <c r="B80" s="459"/>
      <c r="C80" s="343" t="s">
        <v>259</v>
      </c>
      <c r="D80" s="198"/>
      <c r="E80" s="198"/>
      <c r="F80" s="198"/>
      <c r="G80" s="198"/>
      <c r="H80" s="198"/>
      <c r="I80" s="198"/>
      <c r="J80" s="198"/>
      <c r="K80" s="194"/>
      <c r="L80" s="1"/>
      <c r="M80" s="1"/>
      <c r="N80" s="1"/>
      <c r="O80" s="1"/>
      <c r="P80" s="1"/>
      <c r="Q80" s="1"/>
      <c r="R80" s="1"/>
      <c r="S80" s="1"/>
      <c r="T80" s="1"/>
      <c r="U80" s="1"/>
      <c r="V80" s="1"/>
      <c r="W80" s="1"/>
      <c r="X80" s="1"/>
      <c r="Y80" s="1"/>
      <c r="Z80" s="1"/>
      <c r="AA80" s="1"/>
      <c r="AB80" s="1"/>
      <c r="AC80" s="1"/>
      <c r="AD80" s="1"/>
      <c r="AE80" s="1"/>
      <c r="AF80" s="1"/>
      <c r="AG80" s="1"/>
      <c r="AH80" s="1"/>
      <c r="AI80" s="1"/>
      <c r="AJ80" s="1"/>
      <c r="AK80" s="1"/>
      <c r="AL80" s="1"/>
      <c r="AM80" s="1"/>
      <c r="AN80" s="1"/>
      <c r="AO80" s="1"/>
      <c r="AP80" s="1"/>
      <c r="AQ80" s="1"/>
      <c r="AR80" s="1"/>
      <c r="AS80" s="1"/>
      <c r="AT80" s="1"/>
      <c r="AU80" s="1"/>
      <c r="AV80" s="1"/>
      <c r="AW80" s="1"/>
      <c r="AX80" s="1"/>
      <c r="AY80" s="1"/>
      <c r="AZ80" s="1"/>
      <c r="BA80" s="1"/>
      <c r="BB80" s="1"/>
      <c r="BC80" s="1"/>
      <c r="BD80" s="1"/>
      <c r="BE80" s="1"/>
      <c r="BF80" s="1"/>
      <c r="BG80" s="1"/>
      <c r="BH80" s="1"/>
      <c r="BI80" s="1"/>
      <c r="BJ80" s="1"/>
      <c r="BK80" s="1"/>
      <c r="BL80" s="1"/>
      <c r="BM80" s="1"/>
      <c r="BN80" s="1"/>
      <c r="BO80" s="1"/>
      <c r="BP80" s="1"/>
      <c r="BQ80" s="1"/>
      <c r="BR80" s="1"/>
      <c r="BS80" s="1"/>
      <c r="BT80" s="1"/>
      <c r="BU80" s="1"/>
      <c r="BV80" s="1"/>
      <c r="BW80" s="1"/>
      <c r="BX80" s="1"/>
      <c r="BY80" s="1"/>
      <c r="BZ80" s="1"/>
      <c r="CA80" s="1"/>
      <c r="CB80" s="1"/>
      <c r="CC80" s="1"/>
      <c r="CD80" s="1"/>
      <c r="CE80" s="1"/>
      <c r="CF80" s="1"/>
      <c r="CG80" s="1"/>
      <c r="CH80" s="1"/>
      <c r="CI80" s="1"/>
      <c r="CJ80" s="1"/>
      <c r="CK80" s="1"/>
      <c r="CL80" s="1"/>
      <c r="CM80" s="1"/>
      <c r="CN80" s="1"/>
      <c r="CO80" s="1"/>
      <c r="CP80" s="1"/>
      <c r="CQ80" s="1"/>
      <c r="CR80" s="1"/>
      <c r="CS80" s="1"/>
      <c r="CT80" s="1"/>
      <c r="CU80" s="1"/>
      <c r="CV80" s="1"/>
      <c r="CW80" s="1"/>
      <c r="CX80" s="1"/>
      <c r="CY80" s="1"/>
      <c r="CZ80" s="1"/>
      <c r="DA80" s="1"/>
    </row>
    <row r="81" spans="1:105" ht="19" hidden="1" customHeight="1" outlineLevel="1" x14ac:dyDescent="0.35">
      <c r="B81" s="459"/>
      <c r="C81" s="343" t="s">
        <v>260</v>
      </c>
      <c r="D81" s="198"/>
      <c r="E81" s="198"/>
      <c r="F81" s="198"/>
      <c r="G81" s="198"/>
      <c r="H81" s="198"/>
      <c r="I81" s="198"/>
      <c r="J81" s="198"/>
      <c r="K81" s="194"/>
      <c r="L81" s="1"/>
      <c r="M81" s="1"/>
      <c r="N81" s="1"/>
      <c r="O81" s="1"/>
      <c r="P81" s="1"/>
      <c r="Q81" s="1"/>
      <c r="R81" s="1"/>
      <c r="S81" s="1"/>
      <c r="T81" s="1"/>
      <c r="U81" s="1"/>
      <c r="V81" s="1"/>
      <c r="W81" s="1"/>
      <c r="X81" s="1"/>
      <c r="Y81" s="1"/>
      <c r="Z81" s="1"/>
      <c r="AA81" s="1"/>
      <c r="AB81" s="1"/>
      <c r="AC81" s="1"/>
      <c r="AD81" s="1"/>
      <c r="AE81" s="1"/>
      <c r="AF81" s="1"/>
      <c r="AG81" s="1"/>
      <c r="AH81" s="1"/>
      <c r="AI81" s="1"/>
      <c r="AJ81" s="1"/>
      <c r="AK81" s="1"/>
      <c r="AL81" s="1"/>
      <c r="AM81" s="1"/>
      <c r="AN81" s="1"/>
      <c r="AO81" s="1"/>
      <c r="AP81" s="1"/>
      <c r="AQ81" s="1"/>
      <c r="AR81" s="1"/>
      <c r="AS81" s="1"/>
      <c r="AT81" s="1"/>
      <c r="AU81" s="1"/>
      <c r="AV81" s="1"/>
      <c r="AW81" s="1"/>
      <c r="AX81" s="1"/>
      <c r="AY81" s="1"/>
      <c r="AZ81" s="1"/>
      <c r="BA81" s="1"/>
      <c r="BB81" s="1"/>
      <c r="BC81" s="1"/>
      <c r="BD81" s="1"/>
      <c r="BE81" s="1"/>
      <c r="BF81" s="1"/>
      <c r="BG81" s="1"/>
      <c r="BH81" s="1"/>
      <c r="BI81" s="1"/>
      <c r="BJ81" s="1"/>
      <c r="BK81" s="1"/>
      <c r="BL81" s="1"/>
      <c r="BM81" s="1"/>
      <c r="BN81" s="1"/>
      <c r="BO81" s="1"/>
      <c r="BP81" s="1"/>
      <c r="BQ81" s="1"/>
      <c r="BR81" s="1"/>
      <c r="BS81" s="1"/>
      <c r="BT81" s="1"/>
      <c r="BU81" s="1"/>
      <c r="BV81" s="1"/>
      <c r="BW81" s="1"/>
      <c r="BX81" s="1"/>
      <c r="BY81" s="1"/>
      <c r="BZ81" s="1"/>
      <c r="CA81" s="1"/>
      <c r="CB81" s="1"/>
      <c r="CC81" s="1"/>
      <c r="CD81" s="1"/>
      <c r="CE81" s="1"/>
      <c r="CF81" s="1"/>
      <c r="CG81" s="1"/>
      <c r="CH81" s="1"/>
      <c r="CI81" s="1"/>
      <c r="CJ81" s="1"/>
      <c r="CK81" s="1"/>
      <c r="CL81" s="1"/>
      <c r="CM81" s="1"/>
      <c r="CN81" s="1"/>
      <c r="CO81" s="1"/>
      <c r="CP81" s="1"/>
      <c r="CQ81" s="1"/>
      <c r="CR81" s="1"/>
      <c r="CS81" s="1"/>
      <c r="CT81" s="1"/>
      <c r="CU81" s="1"/>
      <c r="CV81" s="1"/>
      <c r="CW81" s="1"/>
      <c r="CX81" s="1"/>
      <c r="CY81" s="1"/>
      <c r="CZ81" s="1"/>
      <c r="DA81" s="1"/>
    </row>
    <row r="82" spans="1:105" ht="19.25" hidden="1" customHeight="1" outlineLevel="1" thickBot="1" x14ac:dyDescent="0.4">
      <c r="B82" s="459"/>
      <c r="C82" s="344" t="s">
        <v>261</v>
      </c>
      <c r="D82" s="198"/>
      <c r="E82" s="198"/>
      <c r="F82" s="198"/>
      <c r="G82" s="198"/>
      <c r="H82" s="198"/>
      <c r="I82" s="198"/>
      <c r="J82" s="198"/>
      <c r="K82" s="210"/>
      <c r="L82" s="1"/>
      <c r="M82" s="1"/>
      <c r="N82" s="1"/>
      <c r="O82" s="1"/>
      <c r="P82" s="1"/>
      <c r="Q82" s="1"/>
      <c r="R82" s="1"/>
      <c r="S82" s="1"/>
      <c r="T82" s="1"/>
      <c r="U82" s="1"/>
      <c r="V82" s="1"/>
      <c r="W82" s="1"/>
      <c r="X82" s="1"/>
      <c r="Y82" s="1"/>
      <c r="Z82" s="1"/>
      <c r="AA82" s="1"/>
      <c r="AB82" s="1"/>
      <c r="AC82" s="1"/>
      <c r="AD82" s="1"/>
      <c r="AE82" s="1"/>
      <c r="AF82" s="1"/>
      <c r="AG82" s="1"/>
      <c r="AH82" s="1"/>
      <c r="AI82" s="1"/>
      <c r="AJ82" s="1"/>
      <c r="AK82" s="1"/>
      <c r="AL82" s="1"/>
      <c r="AM82" s="1"/>
      <c r="AN82" s="1"/>
      <c r="AO82" s="1"/>
      <c r="AP82" s="1"/>
      <c r="AQ82" s="1"/>
      <c r="AR82" s="1"/>
      <c r="AS82" s="1"/>
      <c r="AT82" s="1"/>
      <c r="AU82" s="1"/>
      <c r="AV82" s="1"/>
      <c r="AW82" s="1"/>
      <c r="AX82" s="1"/>
      <c r="AY82" s="1"/>
      <c r="AZ82" s="1"/>
      <c r="BA82" s="1"/>
      <c r="BB82" s="1"/>
      <c r="BC82" s="1"/>
      <c r="BD82" s="1"/>
      <c r="BE82" s="1"/>
      <c r="BF82" s="1"/>
      <c r="BG82" s="1"/>
      <c r="BH82" s="1"/>
      <c r="BI82" s="1"/>
      <c r="BJ82" s="1"/>
      <c r="BK82" s="1"/>
      <c r="BL82" s="1"/>
      <c r="BM82" s="1"/>
      <c r="BN82" s="1"/>
      <c r="BO82" s="1"/>
      <c r="BP82" s="1"/>
      <c r="BQ82" s="1"/>
      <c r="BR82" s="1"/>
      <c r="BS82" s="1"/>
      <c r="BT82" s="1"/>
      <c r="BU82" s="1"/>
      <c r="BV82" s="1"/>
      <c r="BW82" s="1"/>
      <c r="BX82" s="1"/>
      <c r="BY82" s="1"/>
      <c r="BZ82" s="1"/>
      <c r="CA82" s="1"/>
      <c r="CB82" s="1"/>
      <c r="CC82" s="1"/>
      <c r="CD82" s="1"/>
      <c r="CE82" s="1"/>
      <c r="CF82" s="1"/>
      <c r="CG82" s="1"/>
      <c r="CH82" s="1"/>
      <c r="CI82" s="1"/>
      <c r="CJ82" s="1"/>
      <c r="CK82" s="1"/>
      <c r="CL82" s="1"/>
      <c r="CM82" s="1"/>
      <c r="CN82" s="1"/>
      <c r="CO82" s="1"/>
      <c r="CP82" s="1"/>
      <c r="CQ82" s="1"/>
      <c r="CR82" s="1"/>
      <c r="CS82" s="1"/>
      <c r="CT82" s="1"/>
      <c r="CU82" s="1"/>
      <c r="CV82" s="1"/>
      <c r="CW82" s="1"/>
      <c r="CX82" s="1"/>
      <c r="CY82" s="1"/>
      <c r="CZ82" s="1"/>
      <c r="DA82" s="1"/>
    </row>
    <row r="83" spans="1:105" ht="41" customHeight="1" collapsed="1" x14ac:dyDescent="0.35">
      <c r="B83" s="458"/>
      <c r="C83" s="464" t="s">
        <v>127</v>
      </c>
      <c r="D83" s="465"/>
      <c r="E83" s="465"/>
      <c r="F83" s="465"/>
      <c r="G83" s="465"/>
      <c r="H83" s="465"/>
      <c r="I83" s="465"/>
      <c r="J83" s="466"/>
      <c r="K83" s="206"/>
      <c r="L83" s="1"/>
      <c r="M83" s="1"/>
      <c r="N83" s="1"/>
      <c r="O83" s="1"/>
      <c r="P83" s="1"/>
      <c r="Q83" s="1"/>
      <c r="R83" s="1"/>
      <c r="S83" s="1"/>
      <c r="T83" s="1"/>
      <c r="U83" s="1"/>
      <c r="V83" s="1"/>
      <c r="W83" s="1"/>
      <c r="X83" s="1"/>
      <c r="Y83" s="1"/>
      <c r="Z83" s="1"/>
      <c r="AA83" s="1"/>
      <c r="AB83" s="1"/>
      <c r="AC83" s="1"/>
      <c r="AD83" s="1"/>
      <c r="AE83" s="1"/>
      <c r="AF83" s="1"/>
      <c r="AG83" s="1"/>
      <c r="AH83" s="1"/>
      <c r="AI83" s="1"/>
      <c r="AJ83" s="1"/>
      <c r="AK83" s="1"/>
      <c r="AL83" s="1"/>
      <c r="AM83" s="1"/>
      <c r="AN83" s="1"/>
      <c r="AO83" s="1"/>
      <c r="AP83" s="1"/>
      <c r="AQ83" s="1"/>
      <c r="AR83" s="1"/>
      <c r="AS83" s="1"/>
      <c r="AT83" s="1"/>
      <c r="AU83" s="1"/>
      <c r="AV83" s="1"/>
      <c r="AW83" s="1"/>
      <c r="AX83" s="1"/>
      <c r="AY83" s="1"/>
      <c r="AZ83" s="1"/>
      <c r="BA83" s="1"/>
      <c r="BB83" s="1"/>
      <c r="BC83" s="1"/>
      <c r="BD83" s="1"/>
      <c r="BE83" s="1"/>
      <c r="BF83" s="1"/>
      <c r="BG83" s="1"/>
      <c r="BH83" s="1"/>
      <c r="BI83" s="1"/>
      <c r="BJ83" s="1"/>
      <c r="BK83" s="1"/>
      <c r="BL83" s="1"/>
      <c r="BM83" s="1"/>
      <c r="BN83" s="1"/>
      <c r="BO83" s="1"/>
      <c r="BP83" s="1"/>
      <c r="BQ83" s="1"/>
      <c r="BR83" s="1"/>
      <c r="BS83" s="1"/>
      <c r="BT83" s="1"/>
      <c r="BU83" s="1"/>
      <c r="BV83" s="1"/>
      <c r="BW83" s="1"/>
      <c r="BX83" s="1"/>
      <c r="BY83" s="1"/>
      <c r="BZ83" s="1"/>
      <c r="CA83" s="1"/>
      <c r="CB83" s="1"/>
      <c r="CC83" s="1"/>
      <c r="CD83" s="1"/>
      <c r="CE83" s="1"/>
      <c r="CF83" s="1"/>
      <c r="CG83" s="1"/>
      <c r="CH83" s="1"/>
      <c r="CI83" s="1"/>
      <c r="CJ83" s="1"/>
      <c r="CK83" s="1"/>
      <c r="CL83" s="1"/>
      <c r="CM83" s="1"/>
      <c r="CN83" s="1"/>
      <c r="CO83" s="1"/>
      <c r="CP83" s="1"/>
      <c r="CQ83" s="1"/>
      <c r="CR83" s="1"/>
      <c r="CS83" s="1"/>
      <c r="CT83" s="1"/>
      <c r="CU83" s="1"/>
      <c r="CV83" s="1"/>
      <c r="CW83" s="1"/>
      <c r="CX83" s="1"/>
      <c r="CY83" s="1"/>
      <c r="CZ83" s="1"/>
      <c r="DA83" s="1"/>
    </row>
    <row r="84" spans="1:105" ht="41" customHeight="1" thickBot="1" x14ac:dyDescent="0.4">
      <c r="B84" s="458"/>
      <c r="C84" s="346" t="s">
        <v>372</v>
      </c>
      <c r="D84" s="200"/>
      <c r="E84" s="200"/>
      <c r="F84" s="200"/>
      <c r="G84" s="200"/>
      <c r="H84" s="200"/>
      <c r="I84" s="200"/>
      <c r="J84" s="200"/>
      <c r="K84" s="215"/>
      <c r="L84" s="1"/>
      <c r="M84" s="1"/>
      <c r="N84" s="1"/>
      <c r="O84" s="1"/>
      <c r="P84" s="1"/>
      <c r="Q84" s="1"/>
      <c r="R84" s="1"/>
      <c r="S84" s="1"/>
      <c r="T84" s="1"/>
      <c r="U84" s="1"/>
      <c r="V84" s="1"/>
      <c r="W84" s="1"/>
      <c r="X84" s="1"/>
      <c r="Y84" s="1"/>
      <c r="Z84" s="1"/>
      <c r="AA84" s="1"/>
      <c r="AB84" s="1"/>
      <c r="AC84" s="1"/>
      <c r="AD84" s="1"/>
      <c r="AE84" s="1"/>
      <c r="AF84" s="1"/>
      <c r="AG84" s="1"/>
      <c r="AH84" s="1"/>
      <c r="AI84" s="1"/>
      <c r="AJ84" s="1"/>
      <c r="AK84" s="1"/>
      <c r="AL84" s="1"/>
      <c r="AM84" s="1"/>
      <c r="AN84" s="1"/>
      <c r="AO84" s="1"/>
      <c r="AP84" s="1"/>
      <c r="AQ84" s="1"/>
      <c r="AR84" s="1"/>
      <c r="AS84" s="1"/>
      <c r="AT84" s="1"/>
      <c r="AU84" s="1"/>
      <c r="AV84" s="1"/>
      <c r="AW84" s="1"/>
      <c r="AX84" s="1"/>
      <c r="AY84" s="1"/>
      <c r="AZ84" s="1"/>
      <c r="BA84" s="1"/>
      <c r="BB84" s="1"/>
      <c r="BC84" s="1"/>
      <c r="BD84" s="1"/>
      <c r="BE84" s="1"/>
      <c r="BF84" s="1"/>
      <c r="BG84" s="1"/>
      <c r="BH84" s="1"/>
      <c r="BI84" s="1"/>
      <c r="BJ84" s="1"/>
      <c r="BK84" s="1"/>
      <c r="BL84" s="1"/>
      <c r="BM84" s="1"/>
      <c r="BN84" s="1"/>
      <c r="BO84" s="1"/>
      <c r="BP84" s="1"/>
      <c r="BQ84" s="1"/>
      <c r="BR84" s="1"/>
      <c r="BS84" s="1"/>
      <c r="BT84" s="1"/>
      <c r="BU84" s="1"/>
      <c r="BV84" s="1"/>
      <c r="BW84" s="1"/>
      <c r="BX84" s="1"/>
      <c r="BY84" s="1"/>
      <c r="BZ84" s="1"/>
      <c r="CA84" s="1"/>
      <c r="CB84" s="1"/>
      <c r="CC84" s="1"/>
      <c r="CD84" s="1"/>
      <c r="CE84" s="1"/>
      <c r="CF84" s="1"/>
      <c r="CG84" s="1"/>
      <c r="CH84" s="1"/>
      <c r="CI84" s="1"/>
      <c r="CJ84" s="1"/>
      <c r="CK84" s="1"/>
      <c r="CL84" s="1"/>
      <c r="CM84" s="1"/>
      <c r="CN84" s="1"/>
      <c r="CO84" s="1"/>
      <c r="CP84" s="1"/>
      <c r="CQ84" s="1"/>
      <c r="CR84" s="1"/>
      <c r="CS84" s="1"/>
      <c r="CT84" s="1"/>
      <c r="CU84" s="1"/>
      <c r="CV84" s="1"/>
      <c r="CW84" s="1"/>
      <c r="CX84" s="1"/>
      <c r="CY84" s="1"/>
      <c r="CZ84" s="1"/>
      <c r="DA84" s="1"/>
    </row>
    <row r="85" spans="1:105" ht="16" thickBot="1" x14ac:dyDescent="0.4">
      <c r="B85" s="458"/>
      <c r="C85" s="352" t="s">
        <v>252</v>
      </c>
      <c r="D85" s="200"/>
      <c r="E85" s="200"/>
      <c r="F85" s="200"/>
      <c r="G85" s="200"/>
      <c r="H85" s="200"/>
      <c r="I85" s="200"/>
      <c r="J85" s="200"/>
      <c r="K85" s="208"/>
      <c r="L85" s="1"/>
      <c r="M85" s="1"/>
      <c r="N85" s="1"/>
      <c r="O85" s="1"/>
      <c r="P85" s="1"/>
      <c r="Q85" s="1"/>
      <c r="R85" s="1"/>
      <c r="S85" s="1"/>
      <c r="T85" s="1"/>
      <c r="U85" s="1"/>
      <c r="V85" s="1"/>
      <c r="W85" s="1"/>
      <c r="X85" s="1"/>
      <c r="Y85" s="1"/>
      <c r="Z85" s="1"/>
      <c r="AA85" s="1"/>
      <c r="AB85" s="1"/>
      <c r="AC85" s="1"/>
      <c r="AD85" s="1"/>
      <c r="AE85" s="1"/>
      <c r="AF85" s="1"/>
      <c r="AG85" s="1"/>
      <c r="AH85" s="1"/>
      <c r="AI85" s="1"/>
      <c r="AJ85" s="1"/>
      <c r="AK85" s="1"/>
      <c r="AL85" s="1"/>
      <c r="AM85" s="1"/>
      <c r="AN85" s="1"/>
      <c r="AO85" s="1"/>
      <c r="AP85" s="1"/>
      <c r="AQ85" s="1"/>
      <c r="AR85" s="1"/>
      <c r="AS85" s="1"/>
      <c r="AT85" s="1"/>
      <c r="AU85" s="1"/>
      <c r="AV85" s="1"/>
      <c r="AW85" s="1"/>
      <c r="AX85" s="1"/>
      <c r="AY85" s="1"/>
      <c r="AZ85" s="1"/>
      <c r="BA85" s="1"/>
      <c r="BB85" s="1"/>
      <c r="BC85" s="1"/>
      <c r="BD85" s="1"/>
      <c r="BE85" s="1"/>
      <c r="BF85" s="1"/>
      <c r="BG85" s="1"/>
      <c r="BH85" s="1"/>
      <c r="BI85" s="1"/>
      <c r="BJ85" s="1"/>
      <c r="BK85" s="1"/>
      <c r="BL85" s="1"/>
      <c r="BM85" s="1"/>
      <c r="BN85" s="1"/>
      <c r="BO85" s="1"/>
      <c r="BP85" s="1"/>
      <c r="BQ85" s="1"/>
      <c r="BR85" s="1"/>
      <c r="BS85" s="1"/>
      <c r="BT85" s="1"/>
      <c r="BU85" s="1"/>
      <c r="BV85" s="1"/>
      <c r="BW85" s="1"/>
      <c r="BX85" s="1"/>
      <c r="BY85" s="1"/>
      <c r="BZ85" s="1"/>
      <c r="CA85" s="1"/>
      <c r="CB85" s="1"/>
      <c r="CC85" s="1"/>
      <c r="CD85" s="1"/>
      <c r="CE85" s="1"/>
      <c r="CF85" s="1"/>
      <c r="CG85" s="1"/>
      <c r="CH85" s="1"/>
      <c r="CI85" s="1"/>
      <c r="CJ85" s="1"/>
      <c r="CK85" s="1"/>
      <c r="CL85" s="1"/>
      <c r="CM85" s="1"/>
      <c r="CN85" s="1"/>
      <c r="CO85" s="1"/>
      <c r="CP85" s="1"/>
      <c r="CQ85" s="1"/>
      <c r="CR85" s="1"/>
      <c r="CS85" s="1"/>
      <c r="CT85" s="1"/>
      <c r="CU85" s="1"/>
      <c r="CV85" s="1"/>
      <c r="CW85" s="1"/>
      <c r="CX85" s="1"/>
      <c r="CY85" s="1"/>
      <c r="CZ85" s="1"/>
      <c r="DA85" s="1"/>
    </row>
    <row r="86" spans="1:105" ht="19.25" customHeight="1" thickBot="1" x14ac:dyDescent="0.4">
      <c r="B86" s="458"/>
      <c r="C86" s="352" t="s">
        <v>304</v>
      </c>
      <c r="D86" s="200"/>
      <c r="E86" s="200"/>
      <c r="F86" s="200"/>
      <c r="G86" s="200"/>
      <c r="H86" s="200"/>
      <c r="I86" s="200"/>
      <c r="J86" s="200"/>
      <c r="K86" s="211"/>
      <c r="L86" s="1"/>
      <c r="M86" s="1"/>
      <c r="N86" s="1"/>
      <c r="O86" s="1"/>
      <c r="P86" s="1"/>
      <c r="Q86" s="1"/>
      <c r="R86" s="1"/>
      <c r="S86" s="1"/>
      <c r="T86" s="1"/>
      <c r="U86" s="1"/>
      <c r="V86" s="1"/>
      <c r="W86" s="1"/>
      <c r="X86" s="1"/>
      <c r="Y86" s="1"/>
      <c r="Z86" s="1"/>
      <c r="AA86" s="1"/>
      <c r="AB86" s="1"/>
      <c r="AC86" s="1"/>
      <c r="AD86" s="1"/>
      <c r="AE86" s="1"/>
      <c r="AF86" s="1"/>
      <c r="AG86" s="1"/>
      <c r="AH86" s="1"/>
      <c r="AI86" s="1"/>
      <c r="AJ86" s="1"/>
      <c r="AK86" s="1"/>
      <c r="AL86" s="1"/>
      <c r="AM86" s="1"/>
      <c r="AN86" s="1"/>
      <c r="AO86" s="1"/>
      <c r="AP86" s="1"/>
      <c r="AQ86" s="1"/>
      <c r="AR86" s="1"/>
      <c r="AS86" s="1"/>
      <c r="AT86" s="1"/>
      <c r="AU86" s="1"/>
      <c r="AV86" s="1"/>
      <c r="AW86" s="1"/>
      <c r="AX86" s="1"/>
      <c r="AY86" s="1"/>
      <c r="AZ86" s="1"/>
      <c r="BA86" s="1"/>
      <c r="BB86" s="1"/>
      <c r="BC86" s="1"/>
      <c r="BD86" s="1"/>
      <c r="BE86" s="1"/>
      <c r="BF86" s="1"/>
      <c r="BG86" s="1"/>
      <c r="BH86" s="1"/>
      <c r="BI86" s="1"/>
      <c r="BJ86" s="1"/>
      <c r="BK86" s="1"/>
      <c r="BL86" s="1"/>
      <c r="BM86" s="1"/>
      <c r="BN86" s="1"/>
      <c r="BO86" s="1"/>
      <c r="BP86" s="1"/>
      <c r="BQ86" s="1"/>
      <c r="BR86" s="1"/>
      <c r="BS86" s="1"/>
      <c r="BT86" s="1"/>
      <c r="BU86" s="1"/>
      <c r="BV86" s="1"/>
      <c r="BW86" s="1"/>
      <c r="BX86" s="1"/>
      <c r="BY86" s="1"/>
      <c r="BZ86" s="1"/>
      <c r="CA86" s="1"/>
      <c r="CB86" s="1"/>
      <c r="CC86" s="1"/>
      <c r="CD86" s="1"/>
      <c r="CE86" s="1"/>
      <c r="CF86" s="1"/>
      <c r="CG86" s="1"/>
      <c r="CH86" s="1"/>
      <c r="CI86" s="1"/>
      <c r="CJ86" s="1"/>
      <c r="CK86" s="1"/>
      <c r="CL86" s="1"/>
      <c r="CM86" s="1"/>
      <c r="CN86" s="1"/>
      <c r="CO86" s="1"/>
      <c r="CP86" s="1"/>
      <c r="CQ86" s="1"/>
      <c r="CR86" s="1"/>
      <c r="CS86" s="1"/>
      <c r="CT86" s="1"/>
      <c r="CU86" s="1"/>
      <c r="CV86" s="1"/>
      <c r="CW86" s="1"/>
      <c r="CX86" s="1"/>
      <c r="CY86" s="1"/>
      <c r="CZ86" s="1"/>
      <c r="DA86" s="1"/>
    </row>
    <row r="87" spans="1:105" ht="19.25" customHeight="1" thickBot="1" x14ac:dyDescent="0.4">
      <c r="B87" s="460"/>
      <c r="C87" s="352" t="s">
        <v>281</v>
      </c>
      <c r="D87" s="200"/>
      <c r="E87" s="200"/>
      <c r="F87" s="200"/>
      <c r="G87" s="200"/>
      <c r="H87" s="200"/>
      <c r="I87" s="200"/>
      <c r="J87" s="200"/>
      <c r="K87" s="205"/>
      <c r="L87" s="1"/>
      <c r="M87" s="1"/>
      <c r="N87" s="1"/>
      <c r="O87" s="1"/>
      <c r="P87" s="1"/>
      <c r="Q87" s="1"/>
      <c r="R87" s="1"/>
      <c r="S87" s="1"/>
      <c r="T87" s="1"/>
      <c r="U87" s="1"/>
      <c r="V87" s="1"/>
      <c r="W87" s="1"/>
      <c r="X87" s="1"/>
      <c r="Y87" s="1"/>
      <c r="Z87" s="1"/>
      <c r="AA87" s="1"/>
      <c r="AB87" s="1"/>
      <c r="AC87" s="1"/>
      <c r="AD87" s="1"/>
      <c r="AE87" s="1"/>
      <c r="AF87" s="1"/>
      <c r="AG87" s="1"/>
      <c r="AH87" s="1"/>
      <c r="AI87" s="1"/>
      <c r="AJ87" s="1"/>
      <c r="AK87" s="1"/>
      <c r="AL87" s="1"/>
      <c r="AM87" s="1"/>
      <c r="AN87" s="1"/>
      <c r="AO87" s="1"/>
      <c r="AP87" s="1"/>
      <c r="AQ87" s="1"/>
      <c r="AR87" s="1"/>
      <c r="AS87" s="1"/>
      <c r="AT87" s="1"/>
      <c r="AU87" s="1"/>
      <c r="AV87" s="1"/>
      <c r="AW87" s="1"/>
      <c r="AX87" s="1"/>
      <c r="AY87" s="1"/>
      <c r="AZ87" s="1"/>
      <c r="BA87" s="1"/>
      <c r="BB87" s="1"/>
      <c r="BC87" s="1"/>
      <c r="BD87" s="1"/>
      <c r="BE87" s="1"/>
      <c r="BF87" s="1"/>
      <c r="BG87" s="1"/>
      <c r="BH87" s="1"/>
      <c r="BI87" s="1"/>
      <c r="BJ87" s="1"/>
      <c r="BK87" s="1"/>
      <c r="BL87" s="1"/>
      <c r="BM87" s="1"/>
      <c r="BN87" s="1"/>
      <c r="BO87" s="1"/>
      <c r="BP87" s="1"/>
      <c r="BQ87" s="1"/>
      <c r="BR87" s="1"/>
      <c r="BS87" s="1"/>
      <c r="BT87" s="1"/>
      <c r="BU87" s="1"/>
      <c r="BV87" s="1"/>
      <c r="BW87" s="1"/>
      <c r="BX87" s="1"/>
      <c r="BY87" s="1"/>
      <c r="BZ87" s="1"/>
      <c r="CA87" s="1"/>
      <c r="CB87" s="1"/>
      <c r="CC87" s="1"/>
      <c r="CD87" s="1"/>
      <c r="CE87" s="1"/>
      <c r="CF87" s="1"/>
      <c r="CG87" s="1"/>
      <c r="CH87" s="1"/>
      <c r="CI87" s="1"/>
      <c r="CJ87" s="1"/>
      <c r="CK87" s="1"/>
      <c r="CL87" s="1"/>
      <c r="CM87" s="1"/>
      <c r="CN87" s="1"/>
      <c r="CO87" s="1"/>
      <c r="CP87" s="1"/>
      <c r="CQ87" s="1"/>
      <c r="CR87" s="1"/>
      <c r="CS87" s="1"/>
      <c r="CT87" s="1"/>
      <c r="CU87" s="1"/>
      <c r="CV87" s="1"/>
      <c r="CW87" s="1"/>
      <c r="CX87" s="1"/>
      <c r="CY87" s="1"/>
      <c r="CZ87" s="1"/>
      <c r="DA87" s="1"/>
    </row>
    <row r="88" spans="1:105" ht="21.5" customHeight="1" x14ac:dyDescent="0.35">
      <c r="B88" s="472" t="s">
        <v>285</v>
      </c>
      <c r="C88" s="479" t="s">
        <v>277</v>
      </c>
      <c r="D88" s="465"/>
      <c r="E88" s="465"/>
      <c r="F88" s="465"/>
      <c r="G88" s="465"/>
      <c r="H88" s="465"/>
      <c r="I88" s="465"/>
      <c r="J88" s="466"/>
      <c r="K88" s="193" t="s">
        <v>280</v>
      </c>
      <c r="L88" s="1"/>
      <c r="M88" s="1"/>
      <c r="N88" s="1"/>
      <c r="O88" s="1"/>
      <c r="P88" s="1"/>
      <c r="Q88" s="1"/>
      <c r="R88" s="1"/>
      <c r="S88" s="1"/>
      <c r="T88" s="1"/>
      <c r="U88" s="1"/>
      <c r="V88" s="1"/>
      <c r="W88" s="1"/>
      <c r="X88" s="1"/>
      <c r="Y88" s="1"/>
      <c r="Z88" s="1"/>
      <c r="AA88" s="1"/>
      <c r="AB88" s="1"/>
      <c r="AC88" s="1"/>
      <c r="AD88" s="1"/>
      <c r="AE88" s="1"/>
      <c r="AF88" s="1"/>
      <c r="AG88" s="1"/>
      <c r="AH88" s="1"/>
      <c r="AI88" s="1"/>
      <c r="AJ88" s="1"/>
      <c r="AK88" s="1"/>
      <c r="AL88" s="1"/>
      <c r="AM88" s="1"/>
      <c r="AN88" s="1"/>
      <c r="AO88" s="1"/>
      <c r="AP88" s="1"/>
      <c r="AQ88" s="1"/>
      <c r="AR88" s="1"/>
      <c r="AS88" s="1"/>
      <c r="AT88" s="1"/>
      <c r="AU88" s="1"/>
      <c r="AV88" s="1"/>
      <c r="AW88" s="1"/>
      <c r="AX88" s="1"/>
      <c r="AY88" s="1"/>
      <c r="AZ88" s="1"/>
      <c r="BA88" s="1"/>
      <c r="BB88" s="1"/>
      <c r="BC88" s="1"/>
      <c r="BD88" s="1"/>
      <c r="BE88" s="1"/>
      <c r="BF88" s="1"/>
      <c r="BG88" s="1"/>
      <c r="BH88" s="1"/>
      <c r="BI88" s="1"/>
      <c r="BJ88" s="1"/>
      <c r="BK88" s="1"/>
      <c r="BL88" s="1"/>
      <c r="BM88" s="1"/>
      <c r="BN88" s="1"/>
      <c r="BO88" s="1"/>
      <c r="BP88" s="1"/>
      <c r="BQ88" s="1"/>
      <c r="BR88" s="1"/>
      <c r="BS88" s="1"/>
      <c r="BT88" s="1"/>
      <c r="BU88" s="1"/>
      <c r="BV88" s="1"/>
      <c r="BW88" s="1"/>
      <c r="BX88" s="1"/>
      <c r="BY88" s="1"/>
      <c r="BZ88" s="1"/>
      <c r="CA88" s="1"/>
      <c r="CB88" s="1"/>
      <c r="CC88" s="1"/>
      <c r="CD88" s="1"/>
      <c r="CE88" s="1"/>
      <c r="CF88" s="1"/>
      <c r="CG88" s="1"/>
      <c r="CH88" s="1"/>
      <c r="CI88" s="1"/>
      <c r="CJ88" s="1"/>
      <c r="CK88" s="1"/>
      <c r="CL88" s="1"/>
      <c r="CM88" s="1"/>
      <c r="CN88" s="1"/>
      <c r="CO88" s="1"/>
      <c r="CP88" s="1"/>
      <c r="CQ88" s="1"/>
      <c r="CR88" s="1"/>
      <c r="CS88" s="1"/>
      <c r="CT88" s="1"/>
      <c r="CU88" s="1"/>
      <c r="CV88" s="1"/>
      <c r="CW88" s="1"/>
      <c r="CX88" s="1"/>
      <c r="CY88" s="1"/>
      <c r="CZ88" s="1"/>
      <c r="DA88" s="1"/>
    </row>
    <row r="89" spans="1:105" ht="21.5" customHeight="1" x14ac:dyDescent="0.35">
      <c r="A89" s="188" t="s">
        <v>269</v>
      </c>
      <c r="B89" s="473"/>
      <c r="C89" s="358" t="s">
        <v>278</v>
      </c>
      <c r="D89" s="198"/>
      <c r="E89" s="198"/>
      <c r="F89" s="198"/>
      <c r="G89" s="198"/>
      <c r="H89" s="198"/>
      <c r="I89" s="198"/>
      <c r="J89" s="198"/>
      <c r="K89" s="193"/>
      <c r="L89" s="1"/>
      <c r="M89" s="1"/>
      <c r="N89" s="1"/>
      <c r="O89" s="1"/>
      <c r="P89" s="1"/>
      <c r="Q89" s="1"/>
      <c r="R89" s="1"/>
      <c r="S89" s="1"/>
      <c r="T89" s="1"/>
      <c r="U89" s="1"/>
      <c r="V89" s="1"/>
      <c r="W89" s="1"/>
      <c r="X89" s="1"/>
      <c r="Y89" s="1"/>
      <c r="Z89" s="1"/>
      <c r="AA89" s="1"/>
      <c r="AB89" s="1"/>
      <c r="AC89" s="1"/>
      <c r="AD89" s="1"/>
      <c r="AE89" s="1"/>
      <c r="AF89" s="1"/>
      <c r="AG89" s="1"/>
      <c r="AH89" s="1"/>
      <c r="AI89" s="1"/>
      <c r="AJ89" s="1"/>
      <c r="AK89" s="1"/>
      <c r="AL89" s="1"/>
      <c r="AM89" s="1"/>
      <c r="AN89" s="1"/>
      <c r="AO89" s="1"/>
      <c r="AP89" s="1"/>
      <c r="AQ89" s="1"/>
      <c r="AR89" s="1"/>
      <c r="AS89" s="1"/>
      <c r="AT89" s="1"/>
      <c r="AU89" s="1"/>
      <c r="AV89" s="1"/>
      <c r="AW89" s="1"/>
      <c r="AX89" s="1"/>
      <c r="AY89" s="1"/>
      <c r="AZ89" s="1"/>
      <c r="BA89" s="1"/>
      <c r="BB89" s="1"/>
      <c r="BC89" s="1"/>
      <c r="BD89" s="1"/>
      <c r="BE89" s="1"/>
      <c r="BF89" s="1"/>
      <c r="BG89" s="1"/>
      <c r="BH89" s="1"/>
      <c r="BI89" s="1"/>
      <c r="BJ89" s="1"/>
      <c r="BK89" s="1"/>
      <c r="BL89" s="1"/>
      <c r="BM89" s="1"/>
      <c r="BN89" s="1"/>
      <c r="BO89" s="1"/>
      <c r="BP89" s="1"/>
      <c r="BQ89" s="1"/>
      <c r="BR89" s="1"/>
      <c r="BS89" s="1"/>
      <c r="BT89" s="1"/>
      <c r="BU89" s="1"/>
      <c r="BV89" s="1"/>
      <c r="BW89" s="1"/>
      <c r="BX89" s="1"/>
      <c r="BY89" s="1"/>
      <c r="BZ89" s="1"/>
      <c r="CA89" s="1"/>
      <c r="CB89" s="1"/>
      <c r="CC89" s="1"/>
      <c r="CD89" s="1"/>
      <c r="CE89" s="1"/>
      <c r="CF89" s="1"/>
      <c r="CG89" s="1"/>
      <c r="CH89" s="1"/>
      <c r="CI89" s="1"/>
      <c r="CJ89" s="1"/>
      <c r="CK89" s="1"/>
      <c r="CL89" s="1"/>
      <c r="CM89" s="1"/>
      <c r="CN89" s="1"/>
      <c r="CO89" s="1"/>
      <c r="CP89" s="1"/>
      <c r="CQ89" s="1"/>
      <c r="CR89" s="1"/>
      <c r="CS89" s="1"/>
      <c r="CT89" s="1"/>
      <c r="CU89" s="1"/>
      <c r="CV89" s="1"/>
      <c r="CW89" s="1"/>
      <c r="CX89" s="1"/>
      <c r="CY89" s="1"/>
      <c r="CZ89" s="1"/>
      <c r="DA89" s="1"/>
    </row>
    <row r="90" spans="1:105" ht="21.5" hidden="1" customHeight="1" outlineLevel="1" x14ac:dyDescent="0.35">
      <c r="B90" s="473"/>
      <c r="C90" s="358" t="s">
        <v>373</v>
      </c>
      <c r="D90" s="198"/>
      <c r="E90" s="198"/>
      <c r="F90" s="198"/>
      <c r="G90" s="198"/>
      <c r="H90" s="198"/>
      <c r="I90" s="198"/>
      <c r="J90" s="198"/>
      <c r="K90" s="193"/>
      <c r="L90" s="1"/>
      <c r="M90" s="1"/>
      <c r="N90" s="1"/>
      <c r="O90" s="1"/>
      <c r="P90" s="1"/>
      <c r="Q90" s="1"/>
      <c r="R90" s="1"/>
      <c r="S90" s="1"/>
      <c r="T90" s="1"/>
      <c r="U90" s="1"/>
      <c r="V90" s="1"/>
      <c r="W90" s="1"/>
      <c r="X90" s="1"/>
      <c r="Y90" s="1"/>
      <c r="Z90" s="1"/>
      <c r="AA90" s="1"/>
      <c r="AB90" s="1"/>
      <c r="AC90" s="1"/>
      <c r="AD90" s="1"/>
      <c r="AE90" s="1"/>
      <c r="AF90" s="1"/>
      <c r="AG90" s="1"/>
      <c r="AH90" s="1"/>
      <c r="AI90" s="1"/>
      <c r="AJ90" s="1"/>
      <c r="AK90" s="1"/>
      <c r="AL90" s="1"/>
      <c r="AM90" s="1"/>
      <c r="AN90" s="1"/>
      <c r="AO90" s="1"/>
      <c r="AP90" s="1"/>
      <c r="AQ90" s="1"/>
      <c r="AR90" s="1"/>
      <c r="AS90" s="1"/>
      <c r="AT90" s="1"/>
      <c r="AU90" s="1"/>
      <c r="AV90" s="1"/>
      <c r="AW90" s="1"/>
      <c r="AX90" s="1"/>
      <c r="AY90" s="1"/>
      <c r="AZ90" s="1"/>
      <c r="BA90" s="1"/>
      <c r="BB90" s="1"/>
      <c r="BC90" s="1"/>
      <c r="BD90" s="1"/>
      <c r="BE90" s="1"/>
      <c r="BF90" s="1"/>
      <c r="BG90" s="1"/>
      <c r="BH90" s="1"/>
      <c r="BI90" s="1"/>
      <c r="BJ90" s="1"/>
      <c r="BK90" s="1"/>
      <c r="BL90" s="1"/>
      <c r="BM90" s="1"/>
      <c r="BN90" s="1"/>
      <c r="BO90" s="1"/>
      <c r="BP90" s="1"/>
      <c r="BQ90" s="1"/>
      <c r="BR90" s="1"/>
      <c r="BS90" s="1"/>
      <c r="BT90" s="1"/>
      <c r="BU90" s="1"/>
      <c r="BV90" s="1"/>
      <c r="BW90" s="1"/>
      <c r="BX90" s="1"/>
      <c r="BY90" s="1"/>
      <c r="BZ90" s="1"/>
      <c r="CA90" s="1"/>
      <c r="CB90" s="1"/>
      <c r="CC90" s="1"/>
      <c r="CD90" s="1"/>
      <c r="CE90" s="1"/>
      <c r="CF90" s="1"/>
      <c r="CG90" s="1"/>
      <c r="CH90" s="1"/>
      <c r="CI90" s="1"/>
      <c r="CJ90" s="1"/>
      <c r="CK90" s="1"/>
      <c r="CL90" s="1"/>
      <c r="CM90" s="1"/>
      <c r="CN90" s="1"/>
      <c r="CO90" s="1"/>
      <c r="CP90" s="1"/>
      <c r="CQ90" s="1"/>
      <c r="CR90" s="1"/>
      <c r="CS90" s="1"/>
      <c r="CT90" s="1"/>
      <c r="CU90" s="1"/>
      <c r="CV90" s="1"/>
      <c r="CW90" s="1"/>
      <c r="CX90" s="1"/>
      <c r="CY90" s="1"/>
      <c r="CZ90" s="1"/>
      <c r="DA90" s="1"/>
    </row>
    <row r="91" spans="1:105" ht="24.5" customHeight="1" collapsed="1" x14ac:dyDescent="0.35">
      <c r="A91" s="188" t="s">
        <v>269</v>
      </c>
      <c r="B91" s="473"/>
      <c r="C91" s="358" t="s">
        <v>279</v>
      </c>
      <c r="D91" s="198"/>
      <c r="E91" s="198"/>
      <c r="F91" s="198"/>
      <c r="G91" s="198"/>
      <c r="H91" s="198"/>
      <c r="I91" s="198"/>
      <c r="J91" s="198"/>
      <c r="K91" s="193"/>
      <c r="L91" s="1"/>
      <c r="M91" s="1"/>
      <c r="N91" s="1"/>
      <c r="O91" s="1"/>
      <c r="P91" s="1"/>
      <c r="Q91" s="1"/>
      <c r="R91" s="1"/>
      <c r="S91" s="1"/>
      <c r="T91" s="1"/>
      <c r="U91" s="1"/>
      <c r="V91" s="1"/>
      <c r="W91" s="1"/>
      <c r="X91" s="1"/>
      <c r="Y91" s="1"/>
      <c r="Z91" s="1"/>
      <c r="AA91" s="1"/>
      <c r="AB91" s="1"/>
      <c r="AC91" s="1"/>
      <c r="AD91" s="1"/>
      <c r="AE91" s="1"/>
      <c r="AF91" s="1"/>
      <c r="AG91" s="1"/>
      <c r="AH91" s="1"/>
      <c r="AI91" s="1"/>
      <c r="AJ91" s="1"/>
      <c r="AK91" s="1"/>
      <c r="AL91" s="1"/>
      <c r="AM91" s="1"/>
      <c r="AN91" s="1"/>
      <c r="AO91" s="1"/>
      <c r="AP91" s="1"/>
      <c r="AQ91" s="1"/>
      <c r="AR91" s="1"/>
      <c r="AS91" s="1"/>
      <c r="AT91" s="1"/>
      <c r="AU91" s="1"/>
      <c r="AV91" s="1"/>
      <c r="AW91" s="1"/>
      <c r="AX91" s="1"/>
      <c r="AY91" s="1"/>
      <c r="AZ91" s="1"/>
      <c r="BA91" s="1"/>
      <c r="BB91" s="1"/>
      <c r="BC91" s="1"/>
      <c r="BD91" s="1"/>
      <c r="BE91" s="1"/>
      <c r="BF91" s="1"/>
      <c r="BG91" s="1"/>
      <c r="BH91" s="1"/>
      <c r="BI91" s="1"/>
      <c r="BJ91" s="1"/>
      <c r="BK91" s="1"/>
      <c r="BL91" s="1"/>
      <c r="BM91" s="1"/>
      <c r="BN91" s="1"/>
      <c r="BO91" s="1"/>
      <c r="BP91" s="1"/>
      <c r="BQ91" s="1"/>
      <c r="BR91" s="1"/>
      <c r="BS91" s="1"/>
      <c r="BT91" s="1"/>
      <c r="BU91" s="1"/>
      <c r="BV91" s="1"/>
      <c r="BW91" s="1"/>
      <c r="BX91" s="1"/>
      <c r="BY91" s="1"/>
      <c r="BZ91" s="1"/>
      <c r="CA91" s="1"/>
      <c r="CB91" s="1"/>
      <c r="CC91" s="1"/>
      <c r="CD91" s="1"/>
      <c r="CE91" s="1"/>
      <c r="CF91" s="1"/>
      <c r="CG91" s="1"/>
      <c r="CH91" s="1"/>
      <c r="CI91" s="1"/>
      <c r="CJ91" s="1"/>
      <c r="CK91" s="1"/>
      <c r="CL91" s="1"/>
      <c r="CM91" s="1"/>
      <c r="CN91" s="1"/>
      <c r="CO91" s="1"/>
      <c r="CP91" s="1"/>
      <c r="CQ91" s="1"/>
      <c r="CR91" s="1"/>
      <c r="CS91" s="1"/>
      <c r="CT91" s="1"/>
      <c r="CU91" s="1"/>
      <c r="CV91" s="1"/>
      <c r="CW91" s="1"/>
      <c r="CX91" s="1"/>
      <c r="CY91" s="1"/>
      <c r="CZ91" s="1"/>
      <c r="DA91" s="1"/>
    </row>
    <row r="92" spans="1:105" ht="21.5" hidden="1" customHeight="1" outlineLevel="1" x14ac:dyDescent="0.35">
      <c r="B92" s="473"/>
      <c r="C92" s="358" t="s">
        <v>284</v>
      </c>
      <c r="D92" s="198"/>
      <c r="E92" s="198"/>
      <c r="F92" s="198"/>
      <c r="G92" s="198"/>
      <c r="H92" s="198"/>
      <c r="I92" s="198"/>
      <c r="J92" s="198"/>
      <c r="K92" s="193"/>
      <c r="L92" s="1"/>
      <c r="M92" s="1"/>
      <c r="N92" s="1"/>
      <c r="O92" s="1"/>
      <c r="P92" s="1"/>
      <c r="Q92" s="1"/>
      <c r="R92" s="1"/>
      <c r="S92" s="1"/>
      <c r="T92" s="1"/>
      <c r="U92" s="1"/>
      <c r="V92" s="1"/>
      <c r="W92" s="1"/>
      <c r="X92" s="1"/>
      <c r="Y92" s="1"/>
      <c r="Z92" s="1"/>
      <c r="AA92" s="1"/>
      <c r="AB92" s="1"/>
      <c r="AC92" s="1"/>
      <c r="AD92" s="1"/>
      <c r="AE92" s="1"/>
      <c r="AF92" s="1"/>
      <c r="AG92" s="1"/>
      <c r="AH92" s="1"/>
      <c r="AI92" s="1"/>
      <c r="AJ92" s="1"/>
      <c r="AK92" s="1"/>
      <c r="AL92" s="1"/>
      <c r="AM92" s="1"/>
      <c r="AN92" s="1"/>
      <c r="AO92" s="1"/>
      <c r="AP92" s="1"/>
      <c r="AQ92" s="1"/>
      <c r="AR92" s="1"/>
      <c r="AS92" s="1"/>
      <c r="AT92" s="1"/>
      <c r="AU92" s="1"/>
      <c r="AV92" s="1"/>
      <c r="AW92" s="1"/>
      <c r="AX92" s="1"/>
      <c r="AY92" s="1"/>
      <c r="AZ92" s="1"/>
      <c r="BA92" s="1"/>
      <c r="BB92" s="1"/>
      <c r="BC92" s="1"/>
      <c r="BD92" s="1"/>
      <c r="BE92" s="1"/>
      <c r="BF92" s="1"/>
      <c r="BG92" s="1"/>
      <c r="BH92" s="1"/>
      <c r="BI92" s="1"/>
      <c r="BJ92" s="1"/>
      <c r="BK92" s="1"/>
      <c r="BL92" s="1"/>
      <c r="BM92" s="1"/>
      <c r="BN92" s="1"/>
      <c r="BO92" s="1"/>
      <c r="BP92" s="1"/>
      <c r="BQ92" s="1"/>
      <c r="BR92" s="1"/>
      <c r="BS92" s="1"/>
      <c r="BT92" s="1"/>
      <c r="BU92" s="1"/>
      <c r="BV92" s="1"/>
      <c r="BW92" s="1"/>
      <c r="BX92" s="1"/>
      <c r="BY92" s="1"/>
      <c r="BZ92" s="1"/>
      <c r="CA92" s="1"/>
      <c r="CB92" s="1"/>
      <c r="CC92" s="1"/>
      <c r="CD92" s="1"/>
      <c r="CE92" s="1"/>
      <c r="CF92" s="1"/>
      <c r="CG92" s="1"/>
      <c r="CH92" s="1"/>
      <c r="CI92" s="1"/>
      <c r="CJ92" s="1"/>
      <c r="CK92" s="1"/>
      <c r="CL92" s="1"/>
      <c r="CM92" s="1"/>
      <c r="CN92" s="1"/>
      <c r="CO92" s="1"/>
      <c r="CP92" s="1"/>
      <c r="CQ92" s="1"/>
      <c r="CR92" s="1"/>
      <c r="CS92" s="1"/>
      <c r="CT92" s="1"/>
      <c r="CU92" s="1"/>
      <c r="CV92" s="1"/>
      <c r="CW92" s="1"/>
      <c r="CX92" s="1"/>
      <c r="CY92" s="1"/>
      <c r="CZ92" s="1"/>
      <c r="DA92" s="1"/>
    </row>
    <row r="93" spans="1:105" ht="24.5" customHeight="1" collapsed="1" thickBot="1" x14ac:dyDescent="0.4">
      <c r="A93" s="188" t="s">
        <v>269</v>
      </c>
      <c r="B93" s="473"/>
      <c r="C93" s="358" t="s">
        <v>374</v>
      </c>
      <c r="D93" s="198"/>
      <c r="E93" s="198"/>
      <c r="F93" s="198"/>
      <c r="G93" s="198"/>
      <c r="H93" s="198"/>
      <c r="I93" s="198"/>
      <c r="J93" s="198"/>
      <c r="K93" s="193"/>
      <c r="L93" s="1"/>
      <c r="M93" s="1"/>
      <c r="N93" s="1"/>
      <c r="O93" s="1"/>
      <c r="P93" s="1"/>
      <c r="Q93" s="1"/>
      <c r="R93" s="1"/>
      <c r="S93" s="1"/>
      <c r="T93" s="1"/>
      <c r="U93" s="1"/>
      <c r="V93" s="1"/>
      <c r="W93" s="1"/>
      <c r="X93" s="1"/>
      <c r="Y93" s="1"/>
      <c r="Z93" s="1"/>
      <c r="AA93" s="1"/>
      <c r="AB93" s="1"/>
      <c r="AC93" s="1"/>
      <c r="AD93" s="1"/>
      <c r="AE93" s="1"/>
      <c r="AF93" s="1"/>
      <c r="AG93" s="1"/>
      <c r="AH93" s="1"/>
      <c r="AI93" s="1"/>
      <c r="AJ93" s="1"/>
      <c r="AK93" s="1"/>
      <c r="AL93" s="1"/>
      <c r="AM93" s="1"/>
      <c r="AN93" s="1"/>
      <c r="AO93" s="1"/>
      <c r="AP93" s="1"/>
      <c r="AQ93" s="1"/>
      <c r="AR93" s="1"/>
      <c r="AS93" s="1"/>
      <c r="AT93" s="1"/>
      <c r="AU93" s="1"/>
      <c r="AV93" s="1"/>
      <c r="AW93" s="1"/>
      <c r="AX93" s="1"/>
      <c r="AY93" s="1"/>
      <c r="AZ93" s="1"/>
      <c r="BA93" s="1"/>
      <c r="BB93" s="1"/>
      <c r="BC93" s="1"/>
      <c r="BD93" s="1"/>
      <c r="BE93" s="1"/>
      <c r="BF93" s="1"/>
      <c r="BG93" s="1"/>
      <c r="BH93" s="1"/>
      <c r="BI93" s="1"/>
      <c r="BJ93" s="1"/>
      <c r="BK93" s="1"/>
      <c r="BL93" s="1"/>
      <c r="BM93" s="1"/>
      <c r="BN93" s="1"/>
      <c r="BO93" s="1"/>
      <c r="BP93" s="1"/>
      <c r="BQ93" s="1"/>
      <c r="BR93" s="1"/>
      <c r="BS93" s="1"/>
      <c r="BT93" s="1"/>
      <c r="BU93" s="1"/>
      <c r="BV93" s="1"/>
      <c r="BW93" s="1"/>
      <c r="BX93" s="1"/>
      <c r="BY93" s="1"/>
      <c r="BZ93" s="1"/>
      <c r="CA93" s="1"/>
      <c r="CB93" s="1"/>
      <c r="CC93" s="1"/>
      <c r="CD93" s="1"/>
      <c r="CE93" s="1"/>
      <c r="CF93" s="1"/>
      <c r="CG93" s="1"/>
      <c r="CH93" s="1"/>
      <c r="CI93" s="1"/>
      <c r="CJ93" s="1"/>
      <c r="CK93" s="1"/>
      <c r="CL93" s="1"/>
      <c r="CM93" s="1"/>
      <c r="CN93" s="1"/>
      <c r="CO93" s="1"/>
      <c r="CP93" s="1"/>
      <c r="CQ93" s="1"/>
      <c r="CR93" s="1"/>
      <c r="CS93" s="1"/>
      <c r="CT93" s="1"/>
      <c r="CU93" s="1"/>
      <c r="CV93" s="1"/>
      <c r="CW93" s="1"/>
      <c r="CX93" s="1"/>
      <c r="CY93" s="1"/>
      <c r="CZ93" s="1"/>
      <c r="DA93" s="1"/>
    </row>
    <row r="94" spans="1:105" ht="24.5" hidden="1" customHeight="1" outlineLevel="1" thickBot="1" x14ac:dyDescent="0.4">
      <c r="B94" s="473"/>
      <c r="C94" s="359" t="s">
        <v>284</v>
      </c>
      <c r="D94" s="198"/>
      <c r="E94" s="198"/>
      <c r="F94" s="198"/>
      <c r="G94" s="198"/>
      <c r="H94" s="198"/>
      <c r="I94" s="198"/>
      <c r="J94" s="198"/>
      <c r="K94" s="212"/>
      <c r="L94" s="1"/>
      <c r="M94" s="1"/>
      <c r="N94" s="1"/>
      <c r="O94" s="1"/>
      <c r="P94" s="1"/>
      <c r="Q94" s="1"/>
      <c r="R94" s="1"/>
      <c r="S94" s="1"/>
      <c r="T94" s="1"/>
      <c r="U94" s="1"/>
      <c r="V94" s="1"/>
      <c r="W94" s="1"/>
      <c r="X94" s="1"/>
      <c r="Y94" s="1"/>
      <c r="Z94" s="1"/>
      <c r="AA94" s="1"/>
      <c r="AB94" s="1"/>
      <c r="AC94" s="1"/>
      <c r="AD94" s="1"/>
      <c r="AE94" s="1"/>
      <c r="AF94" s="1"/>
      <c r="AG94" s="1"/>
      <c r="AH94" s="1"/>
      <c r="AI94" s="1"/>
      <c r="AJ94" s="1"/>
      <c r="AK94" s="1"/>
      <c r="AL94" s="1"/>
      <c r="AM94" s="1"/>
      <c r="AN94" s="1"/>
      <c r="AO94" s="1"/>
      <c r="AP94" s="1"/>
      <c r="AQ94" s="1"/>
      <c r="AR94" s="1"/>
      <c r="AS94" s="1"/>
      <c r="AT94" s="1"/>
      <c r="AU94" s="1"/>
      <c r="AV94" s="1"/>
      <c r="AW94" s="1"/>
      <c r="AX94" s="1"/>
      <c r="AY94" s="1"/>
      <c r="AZ94" s="1"/>
      <c r="BA94" s="1"/>
      <c r="BB94" s="1"/>
      <c r="BC94" s="1"/>
      <c r="BD94" s="1"/>
      <c r="BE94" s="1"/>
      <c r="BF94" s="1"/>
      <c r="BG94" s="1"/>
      <c r="BH94" s="1"/>
      <c r="BI94" s="1"/>
      <c r="BJ94" s="1"/>
      <c r="BK94" s="1"/>
      <c r="BL94" s="1"/>
      <c r="BM94" s="1"/>
      <c r="BN94" s="1"/>
      <c r="BO94" s="1"/>
      <c r="BP94" s="1"/>
      <c r="BQ94" s="1"/>
      <c r="BR94" s="1"/>
      <c r="BS94" s="1"/>
      <c r="BT94" s="1"/>
      <c r="BU94" s="1"/>
      <c r="BV94" s="1"/>
      <c r="BW94" s="1"/>
      <c r="BX94" s="1"/>
      <c r="BY94" s="1"/>
      <c r="BZ94" s="1"/>
      <c r="CA94" s="1"/>
      <c r="CB94" s="1"/>
      <c r="CC94" s="1"/>
      <c r="CD94" s="1"/>
      <c r="CE94" s="1"/>
      <c r="CF94" s="1"/>
      <c r="CG94" s="1"/>
      <c r="CH94" s="1"/>
      <c r="CI94" s="1"/>
      <c r="CJ94" s="1"/>
      <c r="CK94" s="1"/>
      <c r="CL94" s="1"/>
      <c r="CM94" s="1"/>
      <c r="CN94" s="1"/>
      <c r="CO94" s="1"/>
      <c r="CP94" s="1"/>
      <c r="CQ94" s="1"/>
      <c r="CR94" s="1"/>
      <c r="CS94" s="1"/>
      <c r="CT94" s="1"/>
      <c r="CU94" s="1"/>
      <c r="CV94" s="1"/>
      <c r="CW94" s="1"/>
      <c r="CX94" s="1"/>
      <c r="CY94" s="1"/>
      <c r="CZ94" s="1"/>
      <c r="DA94" s="1"/>
    </row>
    <row r="95" spans="1:105" ht="51" customHeight="1" collapsed="1" thickBot="1" x14ac:dyDescent="0.4">
      <c r="A95" s="188" t="s">
        <v>269</v>
      </c>
      <c r="B95" s="474"/>
      <c r="C95" s="360" t="s">
        <v>295</v>
      </c>
      <c r="D95" s="199"/>
      <c r="E95" s="199"/>
      <c r="F95" s="199"/>
      <c r="G95" s="199"/>
      <c r="H95" s="199"/>
      <c r="I95" s="199"/>
      <c r="J95" s="199"/>
      <c r="K95" s="211"/>
      <c r="L95" s="1"/>
      <c r="M95" s="1"/>
      <c r="N95" s="1"/>
      <c r="O95" s="1"/>
      <c r="P95" s="1"/>
      <c r="Q95" s="1"/>
      <c r="R95" s="1"/>
      <c r="S95" s="1"/>
      <c r="T95" s="1"/>
      <c r="U95" s="1"/>
      <c r="V95" s="1"/>
      <c r="W95" s="1"/>
      <c r="X95" s="1"/>
      <c r="Y95" s="1"/>
      <c r="Z95" s="1"/>
      <c r="AA95" s="1"/>
      <c r="AB95" s="1"/>
      <c r="AC95" s="1"/>
      <c r="AD95" s="1"/>
      <c r="AE95" s="1"/>
      <c r="AF95" s="1"/>
      <c r="AG95" s="1"/>
      <c r="AH95" s="1"/>
      <c r="AI95" s="1"/>
      <c r="AJ95" s="1"/>
      <c r="AK95" s="1"/>
      <c r="AL95" s="1"/>
      <c r="AM95" s="1"/>
      <c r="AN95" s="1"/>
      <c r="AO95" s="1"/>
      <c r="AP95" s="1"/>
      <c r="AQ95" s="1"/>
      <c r="AR95" s="1"/>
      <c r="AS95" s="1"/>
      <c r="AT95" s="1"/>
      <c r="AU95" s="1"/>
      <c r="AV95" s="1"/>
      <c r="AW95" s="1"/>
      <c r="AX95" s="1"/>
      <c r="AY95" s="1"/>
      <c r="AZ95" s="1"/>
      <c r="BA95" s="1"/>
      <c r="BB95" s="1"/>
      <c r="BC95" s="1"/>
      <c r="BD95" s="1"/>
      <c r="BE95" s="1"/>
      <c r="BF95" s="1"/>
      <c r="BG95" s="1"/>
      <c r="BH95" s="1"/>
      <c r="BI95" s="1"/>
      <c r="BJ95" s="1"/>
      <c r="BK95" s="1"/>
      <c r="BL95" s="1"/>
      <c r="BM95" s="1"/>
      <c r="BN95" s="1"/>
      <c r="BO95" s="1"/>
      <c r="BP95" s="1"/>
      <c r="BQ95" s="1"/>
      <c r="BR95" s="1"/>
      <c r="BS95" s="1"/>
      <c r="BT95" s="1"/>
      <c r="BU95" s="1"/>
      <c r="BV95" s="1"/>
      <c r="BW95" s="1"/>
      <c r="BX95" s="1"/>
      <c r="BY95" s="1"/>
      <c r="BZ95" s="1"/>
      <c r="CA95" s="1"/>
      <c r="CB95" s="1"/>
      <c r="CC95" s="1"/>
      <c r="CD95" s="1"/>
      <c r="CE95" s="1"/>
      <c r="CF95" s="1"/>
      <c r="CG95" s="1"/>
      <c r="CH95" s="1"/>
      <c r="CI95" s="1"/>
      <c r="CJ95" s="1"/>
      <c r="CK95" s="1"/>
      <c r="CL95" s="1"/>
      <c r="CM95" s="1"/>
      <c r="CN95" s="1"/>
      <c r="CO95" s="1"/>
      <c r="CP95" s="1"/>
      <c r="CQ95" s="1"/>
      <c r="CR95" s="1"/>
      <c r="CS95" s="1"/>
      <c r="CT95" s="1"/>
      <c r="CU95" s="1"/>
      <c r="CV95" s="1"/>
      <c r="CW95" s="1"/>
      <c r="CX95" s="1"/>
      <c r="CY95" s="1"/>
      <c r="CZ95" s="1"/>
      <c r="DA95" s="1"/>
    </row>
    <row r="96" spans="1:105" ht="40" customHeight="1" thickBot="1" x14ac:dyDescent="0.4">
      <c r="B96" s="474"/>
      <c r="C96" s="361" t="s">
        <v>369</v>
      </c>
      <c r="D96" s="200"/>
      <c r="E96" s="200"/>
      <c r="F96" s="200"/>
      <c r="G96" s="200"/>
      <c r="H96" s="200"/>
      <c r="I96" s="200"/>
      <c r="J96" s="200"/>
      <c r="K96" s="213"/>
      <c r="L96" s="1"/>
      <c r="M96" s="1"/>
      <c r="N96" s="1"/>
      <c r="O96" s="1"/>
      <c r="P96" s="1"/>
      <c r="Q96" s="1"/>
      <c r="R96" s="1"/>
      <c r="S96" s="1"/>
      <c r="T96" s="1"/>
      <c r="U96" s="1"/>
      <c r="V96" s="1"/>
      <c r="W96" s="1"/>
      <c r="X96" s="1"/>
      <c r="Y96" s="1"/>
      <c r="Z96" s="1"/>
      <c r="AA96" s="1"/>
      <c r="AB96" s="1"/>
      <c r="AC96" s="1"/>
      <c r="AD96" s="1"/>
      <c r="AE96" s="1"/>
      <c r="AF96" s="1"/>
      <c r="AG96" s="1"/>
      <c r="AH96" s="1"/>
      <c r="AI96" s="1"/>
      <c r="AJ96" s="1"/>
      <c r="AK96" s="1"/>
      <c r="AL96" s="1"/>
      <c r="AM96" s="1"/>
      <c r="AN96" s="1"/>
      <c r="AO96" s="1"/>
      <c r="AP96" s="1"/>
      <c r="AQ96" s="1"/>
      <c r="AR96" s="1"/>
      <c r="AS96" s="1"/>
      <c r="AT96" s="1"/>
      <c r="AU96" s="1"/>
      <c r="AV96" s="1"/>
      <c r="AW96" s="1"/>
      <c r="AX96" s="1"/>
      <c r="AY96" s="1"/>
      <c r="AZ96" s="1"/>
      <c r="BA96" s="1"/>
      <c r="BB96" s="1"/>
      <c r="BC96" s="1"/>
      <c r="BD96" s="1"/>
      <c r="BE96" s="1"/>
      <c r="BF96" s="1"/>
      <c r="BG96" s="1"/>
      <c r="BH96" s="1"/>
      <c r="BI96" s="1"/>
      <c r="BJ96" s="1"/>
      <c r="BK96" s="1"/>
      <c r="BL96" s="1"/>
      <c r="BM96" s="1"/>
      <c r="BN96" s="1"/>
      <c r="BO96" s="1"/>
      <c r="BP96" s="1"/>
      <c r="BQ96" s="1"/>
      <c r="BR96" s="1"/>
      <c r="BS96" s="1"/>
      <c r="BT96" s="1"/>
      <c r="BU96" s="1"/>
      <c r="BV96" s="1"/>
      <c r="BW96" s="1"/>
      <c r="BX96" s="1"/>
      <c r="BY96" s="1"/>
      <c r="BZ96" s="1"/>
      <c r="CA96" s="1"/>
      <c r="CB96" s="1"/>
      <c r="CC96" s="1"/>
      <c r="CD96" s="1"/>
      <c r="CE96" s="1"/>
      <c r="CF96" s="1"/>
      <c r="CG96" s="1"/>
      <c r="CH96" s="1"/>
      <c r="CI96" s="1"/>
      <c r="CJ96" s="1"/>
      <c r="CK96" s="1"/>
      <c r="CL96" s="1"/>
      <c r="CM96" s="1"/>
      <c r="CN96" s="1"/>
      <c r="CO96" s="1"/>
      <c r="CP96" s="1"/>
      <c r="CQ96" s="1"/>
      <c r="CR96" s="1"/>
      <c r="CS96" s="1"/>
      <c r="CT96" s="1"/>
      <c r="CU96" s="1"/>
      <c r="CV96" s="1"/>
      <c r="CW96" s="1"/>
      <c r="CX96" s="1"/>
      <c r="CY96" s="1"/>
      <c r="CZ96" s="1"/>
      <c r="DA96" s="1"/>
    </row>
    <row r="97" spans="1:105" ht="36" customHeight="1" thickBot="1" x14ac:dyDescent="0.4">
      <c r="B97" s="474"/>
      <c r="C97" s="362" t="s">
        <v>370</v>
      </c>
      <c r="D97" s="200"/>
      <c r="E97" s="200"/>
      <c r="F97" s="200"/>
      <c r="G97" s="200"/>
      <c r="H97" s="200"/>
      <c r="I97" s="200"/>
      <c r="J97" s="200"/>
      <c r="K97" s="213"/>
      <c r="L97" s="1"/>
      <c r="M97" s="1"/>
      <c r="N97" s="1"/>
      <c r="O97" s="1"/>
      <c r="P97" s="1"/>
      <c r="Q97" s="1"/>
      <c r="R97" s="1"/>
      <c r="S97" s="1"/>
      <c r="T97" s="1"/>
      <c r="U97" s="1"/>
      <c r="V97" s="1"/>
      <c r="W97" s="1"/>
      <c r="X97" s="1"/>
      <c r="Y97" s="1"/>
      <c r="Z97" s="1"/>
      <c r="AA97" s="1"/>
      <c r="AB97" s="1"/>
      <c r="AC97" s="1"/>
      <c r="AD97" s="1"/>
      <c r="AE97" s="1"/>
      <c r="AF97" s="1"/>
      <c r="AG97" s="1"/>
      <c r="AH97" s="1"/>
      <c r="AI97" s="1"/>
      <c r="AJ97" s="1"/>
      <c r="AK97" s="1"/>
      <c r="AL97" s="1"/>
      <c r="AM97" s="1"/>
      <c r="AN97" s="1"/>
      <c r="AO97" s="1"/>
      <c r="AP97" s="1"/>
      <c r="AQ97" s="1"/>
      <c r="AR97" s="1"/>
      <c r="AS97" s="1"/>
      <c r="AT97" s="1"/>
      <c r="AU97" s="1"/>
      <c r="AV97" s="1"/>
      <c r="AW97" s="1"/>
      <c r="AX97" s="1"/>
      <c r="AY97" s="1"/>
      <c r="AZ97" s="1"/>
      <c r="BA97" s="1"/>
      <c r="BB97" s="1"/>
      <c r="BC97" s="1"/>
      <c r="BD97" s="1"/>
      <c r="BE97" s="1"/>
      <c r="BF97" s="1"/>
      <c r="BG97" s="1"/>
      <c r="BH97" s="1"/>
      <c r="BI97" s="1"/>
      <c r="BJ97" s="1"/>
      <c r="BK97" s="1"/>
      <c r="BL97" s="1"/>
      <c r="BM97" s="1"/>
      <c r="BN97" s="1"/>
      <c r="BO97" s="1"/>
      <c r="BP97" s="1"/>
      <c r="BQ97" s="1"/>
      <c r="BR97" s="1"/>
      <c r="BS97" s="1"/>
      <c r="BT97" s="1"/>
      <c r="BU97" s="1"/>
      <c r="BV97" s="1"/>
      <c r="BW97" s="1"/>
      <c r="BX97" s="1"/>
      <c r="BY97" s="1"/>
      <c r="BZ97" s="1"/>
      <c r="CA97" s="1"/>
      <c r="CB97" s="1"/>
      <c r="CC97" s="1"/>
      <c r="CD97" s="1"/>
      <c r="CE97" s="1"/>
      <c r="CF97" s="1"/>
      <c r="CG97" s="1"/>
      <c r="CH97" s="1"/>
      <c r="CI97" s="1"/>
      <c r="CJ97" s="1"/>
      <c r="CK97" s="1"/>
      <c r="CL97" s="1"/>
      <c r="CM97" s="1"/>
      <c r="CN97" s="1"/>
      <c r="CO97" s="1"/>
      <c r="CP97" s="1"/>
      <c r="CQ97" s="1"/>
      <c r="CR97" s="1"/>
      <c r="CS97" s="1"/>
      <c r="CT97" s="1"/>
      <c r="CU97" s="1"/>
      <c r="CV97" s="1"/>
      <c r="CW97" s="1"/>
      <c r="CX97" s="1"/>
      <c r="CY97" s="1"/>
      <c r="CZ97" s="1"/>
      <c r="DA97" s="1"/>
    </row>
    <row r="98" spans="1:105" ht="43.5" customHeight="1" thickBot="1" x14ac:dyDescent="0.4">
      <c r="B98" s="475"/>
      <c r="C98" s="363" t="s">
        <v>296</v>
      </c>
      <c r="D98" s="476"/>
      <c r="E98" s="477"/>
      <c r="F98" s="477"/>
      <c r="G98" s="477"/>
      <c r="H98" s="477"/>
      <c r="I98" s="477"/>
      <c r="J98" s="478"/>
      <c r="K98" s="213" t="s">
        <v>297</v>
      </c>
      <c r="L98" s="1"/>
      <c r="M98" s="1"/>
      <c r="N98" s="1"/>
      <c r="O98" s="1"/>
      <c r="P98" s="1"/>
      <c r="Q98" s="1"/>
      <c r="R98" s="1"/>
      <c r="S98" s="1"/>
      <c r="T98" s="1"/>
      <c r="U98" s="1"/>
      <c r="V98" s="1"/>
      <c r="W98" s="1"/>
      <c r="X98" s="1"/>
      <c r="Y98" s="1"/>
      <c r="Z98" s="1"/>
      <c r="AA98" s="1"/>
      <c r="AB98" s="1"/>
      <c r="AC98" s="1"/>
      <c r="AD98" s="1"/>
      <c r="AE98" s="1"/>
      <c r="AF98" s="1"/>
      <c r="AG98" s="1"/>
      <c r="AH98" s="1"/>
      <c r="AI98" s="1"/>
      <c r="AJ98" s="1"/>
      <c r="AK98" s="1"/>
      <c r="AL98" s="1"/>
      <c r="AM98" s="1"/>
      <c r="AN98" s="1"/>
      <c r="AO98" s="1"/>
      <c r="AP98" s="1"/>
      <c r="AQ98" s="1"/>
      <c r="AR98" s="1"/>
      <c r="AS98" s="1"/>
      <c r="AT98" s="1"/>
      <c r="AU98" s="1"/>
      <c r="AV98" s="1"/>
      <c r="AW98" s="1"/>
      <c r="AX98" s="1"/>
      <c r="AY98" s="1"/>
      <c r="AZ98" s="1"/>
      <c r="BA98" s="1"/>
      <c r="BB98" s="1"/>
      <c r="BC98" s="1"/>
      <c r="BD98" s="1"/>
      <c r="BE98" s="1"/>
      <c r="BF98" s="1"/>
      <c r="BG98" s="1"/>
      <c r="BH98" s="1"/>
      <c r="BI98" s="1"/>
      <c r="BJ98" s="1"/>
      <c r="BK98" s="1"/>
      <c r="BL98" s="1"/>
      <c r="BM98" s="1"/>
      <c r="BN98" s="1"/>
      <c r="BO98" s="1"/>
      <c r="BP98" s="1"/>
      <c r="BQ98" s="1"/>
      <c r="BR98" s="1"/>
      <c r="BS98" s="1"/>
      <c r="BT98" s="1"/>
      <c r="BU98" s="1"/>
      <c r="BV98" s="1"/>
      <c r="BW98" s="1"/>
      <c r="BX98" s="1"/>
      <c r="BY98" s="1"/>
      <c r="BZ98" s="1"/>
      <c r="CA98" s="1"/>
      <c r="CB98" s="1"/>
      <c r="CC98" s="1"/>
      <c r="CD98" s="1"/>
      <c r="CE98" s="1"/>
      <c r="CF98" s="1"/>
      <c r="CG98" s="1"/>
      <c r="CH98" s="1"/>
      <c r="CI98" s="1"/>
      <c r="CJ98" s="1"/>
      <c r="CK98" s="1"/>
      <c r="CL98" s="1"/>
      <c r="CM98" s="1"/>
      <c r="CN98" s="1"/>
      <c r="CO98" s="1"/>
      <c r="CP98" s="1"/>
      <c r="CQ98" s="1"/>
      <c r="CR98" s="1"/>
      <c r="CS98" s="1"/>
      <c r="CT98" s="1"/>
      <c r="CU98" s="1"/>
      <c r="CV98" s="1"/>
      <c r="CW98" s="1"/>
      <c r="CX98" s="1"/>
      <c r="CY98" s="1"/>
      <c r="CZ98" s="1"/>
      <c r="DA98" s="1"/>
    </row>
    <row r="99" spans="1:105" ht="16" thickBot="1" x14ac:dyDescent="0.4">
      <c r="B99" s="469" t="s">
        <v>286</v>
      </c>
      <c r="C99" s="364" t="s">
        <v>358</v>
      </c>
      <c r="D99" s="196"/>
      <c r="E99" s="196"/>
      <c r="F99" s="196"/>
      <c r="G99" s="196"/>
      <c r="H99" s="196"/>
      <c r="I99" s="196"/>
      <c r="J99" s="196"/>
      <c r="K99" s="211"/>
      <c r="L99" s="1"/>
      <c r="M99" s="1"/>
      <c r="N99" s="1"/>
      <c r="O99" s="1"/>
      <c r="P99" s="1"/>
      <c r="Q99" s="1"/>
      <c r="R99" s="1"/>
      <c r="S99" s="1"/>
      <c r="T99" s="1"/>
      <c r="U99" s="1"/>
      <c r="V99" s="1"/>
      <c r="W99" s="1"/>
      <c r="X99" s="1"/>
      <c r="Y99" s="1"/>
      <c r="Z99" s="1"/>
      <c r="AA99" s="1"/>
      <c r="AB99" s="1"/>
      <c r="AC99" s="1"/>
      <c r="AD99" s="1"/>
      <c r="AE99" s="1"/>
      <c r="AF99" s="1"/>
      <c r="AG99" s="1"/>
      <c r="AH99" s="1"/>
      <c r="AI99" s="1"/>
      <c r="AJ99" s="1"/>
      <c r="AK99" s="1"/>
      <c r="AL99" s="1"/>
      <c r="AM99" s="1"/>
      <c r="AN99" s="1"/>
      <c r="AO99" s="1"/>
      <c r="AP99" s="1"/>
      <c r="AQ99" s="1"/>
      <c r="AR99" s="1"/>
      <c r="AS99" s="1"/>
      <c r="AT99" s="1"/>
      <c r="AU99" s="1"/>
      <c r="AV99" s="1"/>
      <c r="AW99" s="1"/>
      <c r="AX99" s="1"/>
      <c r="AY99" s="1"/>
      <c r="AZ99" s="1"/>
      <c r="BA99" s="1"/>
      <c r="BB99" s="1"/>
      <c r="BC99" s="1"/>
      <c r="BD99" s="1"/>
      <c r="BE99" s="1"/>
      <c r="BF99" s="1"/>
      <c r="BG99" s="1"/>
      <c r="BH99" s="1"/>
      <c r="BI99" s="1"/>
      <c r="BJ99" s="1"/>
      <c r="BK99" s="1"/>
      <c r="BL99" s="1"/>
      <c r="BM99" s="1"/>
      <c r="BN99" s="1"/>
      <c r="BO99" s="1"/>
      <c r="BP99" s="1"/>
      <c r="BQ99" s="1"/>
      <c r="BR99" s="1"/>
      <c r="BS99" s="1"/>
      <c r="BT99" s="1"/>
      <c r="BU99" s="1"/>
      <c r="BV99" s="1"/>
      <c r="BW99" s="1"/>
      <c r="BX99" s="1"/>
      <c r="BY99" s="1"/>
      <c r="BZ99" s="1"/>
      <c r="CA99" s="1"/>
      <c r="CB99" s="1"/>
      <c r="CC99" s="1"/>
      <c r="CD99" s="1"/>
      <c r="CE99" s="1"/>
      <c r="CF99" s="1"/>
      <c r="CG99" s="1"/>
      <c r="CH99" s="1"/>
      <c r="CI99" s="1"/>
      <c r="CJ99" s="1"/>
      <c r="CK99" s="1"/>
      <c r="CL99" s="1"/>
      <c r="CM99" s="1"/>
      <c r="CN99" s="1"/>
      <c r="CO99" s="1"/>
      <c r="CP99" s="1"/>
      <c r="CQ99" s="1"/>
      <c r="CR99" s="1"/>
      <c r="CS99" s="1"/>
      <c r="CT99" s="1"/>
      <c r="CU99" s="1"/>
      <c r="CV99" s="1"/>
      <c r="CW99" s="1"/>
      <c r="CX99" s="1"/>
      <c r="CY99" s="1"/>
      <c r="CZ99" s="1"/>
      <c r="DA99" s="1"/>
    </row>
    <row r="100" spans="1:105" ht="16" thickBot="1" x14ac:dyDescent="0.4">
      <c r="B100" s="470"/>
      <c r="C100" s="365" t="s">
        <v>359</v>
      </c>
      <c r="D100" s="196"/>
      <c r="E100" s="196"/>
      <c r="F100" s="196"/>
      <c r="G100" s="196"/>
      <c r="H100" s="196"/>
      <c r="I100" s="196"/>
      <c r="J100" s="196"/>
      <c r="K100" s="213"/>
      <c r="L100" s="1"/>
      <c r="M100" s="1"/>
      <c r="N100" s="1"/>
      <c r="O100" s="1"/>
      <c r="P100" s="1"/>
      <c r="Q100" s="1"/>
      <c r="R100" s="1"/>
      <c r="S100" s="1"/>
      <c r="T100" s="1"/>
      <c r="U100" s="1"/>
      <c r="V100" s="1"/>
      <c r="W100" s="1"/>
      <c r="X100" s="1"/>
      <c r="Y100" s="1"/>
      <c r="Z100" s="1"/>
      <c r="AA100" s="1"/>
      <c r="AB100" s="1"/>
      <c r="AC100" s="1"/>
      <c r="AD100" s="1"/>
      <c r="AE100" s="1"/>
      <c r="AF100" s="1"/>
      <c r="AG100" s="1"/>
      <c r="AH100" s="1"/>
      <c r="AI100" s="1"/>
      <c r="AJ100" s="1"/>
      <c r="AK100" s="1"/>
      <c r="AL100" s="1"/>
      <c r="AM100" s="1"/>
      <c r="AN100" s="1"/>
      <c r="AO100" s="1"/>
      <c r="AP100" s="1"/>
      <c r="AQ100" s="1"/>
      <c r="AR100" s="1"/>
      <c r="AS100" s="1"/>
      <c r="AT100" s="1"/>
      <c r="AU100" s="1"/>
      <c r="AV100" s="1"/>
      <c r="AW100" s="1"/>
      <c r="AX100" s="1"/>
      <c r="AY100" s="1"/>
      <c r="AZ100" s="1"/>
      <c r="BA100" s="1"/>
      <c r="BB100" s="1"/>
      <c r="BC100" s="1"/>
      <c r="BD100" s="1"/>
      <c r="BE100" s="1"/>
      <c r="BF100" s="1"/>
      <c r="BG100" s="1"/>
      <c r="BH100" s="1"/>
      <c r="BI100" s="1"/>
      <c r="BJ100" s="1"/>
      <c r="BK100" s="1"/>
      <c r="BL100" s="1"/>
      <c r="BM100" s="1"/>
      <c r="BN100" s="1"/>
      <c r="BO100" s="1"/>
      <c r="BP100" s="1"/>
      <c r="BQ100" s="1"/>
      <c r="BR100" s="1"/>
      <c r="BS100" s="1"/>
      <c r="BT100" s="1"/>
      <c r="BU100" s="1"/>
      <c r="BV100" s="1"/>
      <c r="BW100" s="1"/>
      <c r="BX100" s="1"/>
      <c r="BY100" s="1"/>
      <c r="BZ100" s="1"/>
      <c r="CA100" s="1"/>
      <c r="CB100" s="1"/>
      <c r="CC100" s="1"/>
      <c r="CD100" s="1"/>
      <c r="CE100" s="1"/>
      <c r="CF100" s="1"/>
      <c r="CG100" s="1"/>
      <c r="CH100" s="1"/>
      <c r="CI100" s="1"/>
      <c r="CJ100" s="1"/>
      <c r="CK100" s="1"/>
      <c r="CL100" s="1"/>
      <c r="CM100" s="1"/>
      <c r="CN100" s="1"/>
      <c r="CO100" s="1"/>
      <c r="CP100" s="1"/>
      <c r="CQ100" s="1"/>
      <c r="CR100" s="1"/>
      <c r="CS100" s="1"/>
      <c r="CT100" s="1"/>
      <c r="CU100" s="1"/>
      <c r="CV100" s="1"/>
      <c r="CW100" s="1"/>
      <c r="CX100" s="1"/>
      <c r="CY100" s="1"/>
      <c r="CZ100" s="1"/>
      <c r="DA100" s="1"/>
    </row>
    <row r="101" spans="1:105" ht="16" thickBot="1" x14ac:dyDescent="0.4">
      <c r="B101" s="471"/>
      <c r="C101" s="365" t="s">
        <v>653</v>
      </c>
      <c r="D101" s="199"/>
      <c r="E101" s="199"/>
      <c r="F101" s="199"/>
      <c r="G101" s="199"/>
      <c r="H101" s="199"/>
      <c r="I101" s="199"/>
      <c r="J101" s="199"/>
      <c r="L101" s="1"/>
      <c r="M101" s="1"/>
      <c r="N101" s="1"/>
      <c r="O101" s="1"/>
      <c r="P101" s="1"/>
      <c r="Q101" s="1"/>
      <c r="R101" s="1"/>
      <c r="S101" s="1"/>
      <c r="T101" s="1"/>
      <c r="U101" s="1"/>
      <c r="V101" s="1"/>
      <c r="W101" s="1"/>
      <c r="X101" s="1"/>
      <c r="Y101" s="1"/>
      <c r="Z101" s="1"/>
      <c r="AA101" s="1"/>
      <c r="AB101" s="1"/>
      <c r="AC101" s="1"/>
      <c r="AD101" s="1"/>
      <c r="AE101" s="1"/>
      <c r="AF101" s="1"/>
      <c r="AG101" s="1"/>
      <c r="AH101" s="1"/>
      <c r="AI101" s="1"/>
      <c r="AJ101" s="1"/>
      <c r="AK101" s="1"/>
      <c r="AL101" s="1"/>
      <c r="AM101" s="1"/>
      <c r="AN101" s="1"/>
      <c r="AO101" s="1"/>
      <c r="AP101" s="1"/>
      <c r="AQ101" s="1"/>
      <c r="AR101" s="1"/>
      <c r="AS101" s="1"/>
      <c r="AT101" s="1"/>
      <c r="AU101" s="1"/>
      <c r="AV101" s="1"/>
      <c r="AW101" s="1"/>
      <c r="AX101" s="1"/>
      <c r="AY101" s="1"/>
      <c r="AZ101" s="1"/>
      <c r="BA101" s="1"/>
      <c r="BB101" s="1"/>
      <c r="BC101" s="1"/>
      <c r="BD101" s="1"/>
      <c r="BE101" s="1"/>
      <c r="BF101" s="1"/>
      <c r="BG101" s="1"/>
      <c r="BH101" s="1"/>
      <c r="BI101" s="1"/>
      <c r="BJ101" s="1"/>
      <c r="BK101" s="1"/>
      <c r="BL101" s="1"/>
      <c r="BM101" s="1"/>
      <c r="BN101" s="1"/>
      <c r="BO101" s="1"/>
      <c r="BP101" s="1"/>
      <c r="BQ101" s="1"/>
      <c r="BR101" s="1"/>
      <c r="BS101" s="1"/>
      <c r="BT101" s="1"/>
      <c r="BU101" s="1"/>
      <c r="BV101" s="1"/>
      <c r="BW101" s="1"/>
      <c r="BX101" s="1"/>
      <c r="BY101" s="1"/>
      <c r="BZ101" s="1"/>
      <c r="CA101" s="1"/>
      <c r="CB101" s="1"/>
      <c r="CC101" s="1"/>
      <c r="CD101" s="1"/>
      <c r="CE101" s="1"/>
      <c r="CF101" s="1"/>
      <c r="CG101" s="1"/>
      <c r="CH101" s="1"/>
      <c r="CI101" s="1"/>
      <c r="CJ101" s="1"/>
      <c r="CK101" s="1"/>
      <c r="CL101" s="1"/>
      <c r="CM101" s="1"/>
      <c r="CN101" s="1"/>
      <c r="CO101" s="1"/>
      <c r="CP101" s="1"/>
      <c r="CQ101" s="1"/>
      <c r="CR101" s="1"/>
      <c r="CS101" s="1"/>
      <c r="CT101" s="1"/>
      <c r="CU101" s="1"/>
      <c r="CV101" s="1"/>
      <c r="CW101" s="1"/>
      <c r="CX101" s="1"/>
      <c r="CY101" s="1"/>
      <c r="CZ101" s="1"/>
      <c r="DA101" s="1"/>
    </row>
    <row r="102" spans="1:105" ht="19.5" customHeight="1" thickBot="1" x14ac:dyDescent="0.4">
      <c r="B102" s="467" t="s">
        <v>654</v>
      </c>
      <c r="C102" s="368" t="s">
        <v>134</v>
      </c>
      <c r="D102" s="357"/>
      <c r="E102" s="357"/>
      <c r="F102" s="357"/>
      <c r="G102" s="357"/>
      <c r="H102" s="357"/>
      <c r="I102" s="357"/>
      <c r="J102" s="357"/>
      <c r="K102" s="356"/>
      <c r="L102" s="1"/>
      <c r="M102" s="1"/>
      <c r="N102" s="1"/>
      <c r="O102" s="1"/>
      <c r="P102" s="1"/>
      <c r="Q102" s="1"/>
      <c r="R102" s="1"/>
      <c r="S102" s="1"/>
      <c r="T102" s="1"/>
      <c r="U102" s="1"/>
      <c r="V102" s="1"/>
      <c r="W102" s="1"/>
      <c r="X102" s="1"/>
      <c r="Y102" s="1"/>
      <c r="Z102" s="1"/>
      <c r="AA102" s="1"/>
      <c r="AB102" s="1"/>
      <c r="AC102" s="1"/>
      <c r="AD102" s="1"/>
      <c r="AE102" s="1"/>
      <c r="AF102" s="1"/>
      <c r="AG102" s="1"/>
      <c r="AH102" s="1"/>
      <c r="AI102" s="1"/>
      <c r="AJ102" s="1"/>
      <c r="AK102" s="1"/>
      <c r="AL102" s="1"/>
      <c r="AM102" s="1"/>
      <c r="AN102" s="1"/>
      <c r="AO102" s="1"/>
      <c r="AP102" s="1"/>
      <c r="AQ102" s="1"/>
      <c r="AR102" s="1"/>
      <c r="AS102" s="1"/>
      <c r="AT102" s="1"/>
      <c r="AU102" s="1"/>
      <c r="AV102" s="1"/>
      <c r="AW102" s="1"/>
      <c r="AX102" s="1"/>
      <c r="AY102" s="1"/>
      <c r="AZ102" s="1"/>
      <c r="BA102" s="1"/>
      <c r="BB102" s="1"/>
      <c r="BC102" s="1"/>
      <c r="BD102" s="1"/>
      <c r="BE102" s="1"/>
      <c r="BF102" s="1"/>
      <c r="BG102" s="1"/>
      <c r="BH102" s="1"/>
      <c r="BI102" s="1"/>
      <c r="BJ102" s="1"/>
      <c r="BK102" s="1"/>
      <c r="BL102" s="1"/>
      <c r="BM102" s="1"/>
      <c r="BN102" s="1"/>
      <c r="BO102" s="1"/>
      <c r="BP102" s="1"/>
      <c r="BQ102" s="1"/>
      <c r="BR102" s="1"/>
      <c r="BS102" s="1"/>
      <c r="BT102" s="1"/>
      <c r="BU102" s="1"/>
      <c r="BV102" s="1"/>
      <c r="BW102" s="1"/>
      <c r="BX102" s="1"/>
      <c r="BY102" s="1"/>
      <c r="BZ102" s="1"/>
      <c r="CA102" s="1"/>
      <c r="CB102" s="1"/>
      <c r="CC102" s="1"/>
      <c r="CD102" s="1"/>
      <c r="CE102" s="1"/>
      <c r="CF102" s="1"/>
      <c r="CG102" s="1"/>
      <c r="CH102" s="1"/>
      <c r="CI102" s="1"/>
      <c r="CJ102" s="1"/>
      <c r="CK102" s="1"/>
      <c r="CL102" s="1"/>
      <c r="CM102" s="1"/>
      <c r="CN102" s="1"/>
      <c r="CO102" s="1"/>
      <c r="CP102" s="1"/>
      <c r="CQ102" s="1"/>
      <c r="CR102" s="1"/>
      <c r="CS102" s="1"/>
      <c r="CT102" s="1"/>
      <c r="CU102" s="1"/>
      <c r="CV102" s="1"/>
      <c r="CW102" s="1"/>
      <c r="CX102" s="1"/>
      <c r="CY102" s="1"/>
      <c r="CZ102" s="1"/>
      <c r="DA102" s="1"/>
    </row>
    <row r="103" spans="1:105" ht="15" thickBot="1" x14ac:dyDescent="0.4">
      <c r="B103" s="468"/>
      <c r="C103" s="367"/>
      <c r="D103" s="357"/>
      <c r="E103" s="357"/>
      <c r="F103" s="357"/>
      <c r="G103" s="357"/>
      <c r="H103" s="357"/>
      <c r="I103" s="357"/>
      <c r="J103" s="357"/>
      <c r="L103" s="1"/>
      <c r="M103" s="1"/>
      <c r="N103" s="1"/>
      <c r="O103" s="1"/>
      <c r="P103" s="1"/>
      <c r="Q103" s="1"/>
      <c r="R103" s="1"/>
      <c r="S103" s="1"/>
      <c r="T103" s="1"/>
      <c r="U103" s="1"/>
      <c r="V103" s="1"/>
      <c r="W103" s="1"/>
      <c r="X103" s="1"/>
      <c r="Y103" s="1"/>
      <c r="Z103" s="1"/>
      <c r="AA103" s="1"/>
      <c r="AB103" s="1"/>
      <c r="AC103" s="1"/>
      <c r="AD103" s="1"/>
      <c r="AE103" s="1"/>
      <c r="AF103" s="1"/>
      <c r="AG103" s="1"/>
      <c r="AH103" s="1"/>
      <c r="AI103" s="1"/>
      <c r="AJ103" s="1"/>
      <c r="AK103" s="1"/>
      <c r="AL103" s="1"/>
      <c r="AM103" s="1"/>
      <c r="AN103" s="1"/>
      <c r="AO103" s="1"/>
      <c r="AP103" s="1"/>
      <c r="AQ103" s="1"/>
      <c r="AR103" s="1"/>
      <c r="AS103" s="1"/>
      <c r="AT103" s="1"/>
      <c r="AU103" s="1"/>
      <c r="AV103" s="1"/>
      <c r="AW103" s="1"/>
      <c r="AX103" s="1"/>
      <c r="AY103" s="1"/>
      <c r="AZ103" s="1"/>
      <c r="BA103" s="1"/>
      <c r="BB103" s="1"/>
      <c r="BC103" s="1"/>
      <c r="BD103" s="1"/>
      <c r="BE103" s="1"/>
      <c r="BF103" s="1"/>
      <c r="BG103" s="1"/>
      <c r="BH103" s="1"/>
      <c r="BI103" s="1"/>
      <c r="BJ103" s="1"/>
      <c r="BK103" s="1"/>
      <c r="BL103" s="1"/>
      <c r="BM103" s="1"/>
      <c r="BN103" s="1"/>
      <c r="BO103" s="1"/>
      <c r="BP103" s="1"/>
      <c r="BQ103" s="1"/>
      <c r="BR103" s="1"/>
      <c r="BS103" s="1"/>
      <c r="BT103" s="1"/>
      <c r="BU103" s="1"/>
      <c r="BV103" s="1"/>
      <c r="BW103" s="1"/>
      <c r="BX103" s="1"/>
      <c r="BY103" s="1"/>
      <c r="BZ103" s="1"/>
      <c r="CA103" s="1"/>
      <c r="CB103" s="1"/>
      <c r="CC103" s="1"/>
      <c r="CD103" s="1"/>
      <c r="CE103" s="1"/>
      <c r="CF103" s="1"/>
      <c r="CG103" s="1"/>
      <c r="CH103" s="1"/>
      <c r="CI103" s="1"/>
      <c r="CJ103" s="1"/>
      <c r="CK103" s="1"/>
      <c r="CL103" s="1"/>
      <c r="CM103" s="1"/>
      <c r="CN103" s="1"/>
      <c r="CO103" s="1"/>
      <c r="CP103" s="1"/>
      <c r="CQ103" s="1"/>
      <c r="CR103" s="1"/>
      <c r="CS103" s="1"/>
      <c r="CT103" s="1"/>
      <c r="CU103" s="1"/>
      <c r="CV103" s="1"/>
      <c r="CW103" s="1"/>
      <c r="CX103" s="1"/>
      <c r="CY103" s="1"/>
      <c r="CZ103" s="1"/>
      <c r="DA103" s="1"/>
    </row>
    <row r="104" spans="1:105" ht="15" thickBot="1" x14ac:dyDescent="0.4">
      <c r="B104" s="468"/>
      <c r="C104" s="367"/>
      <c r="D104" s="357"/>
      <c r="E104" s="357"/>
      <c r="F104" s="357"/>
      <c r="G104" s="357"/>
      <c r="H104" s="357"/>
      <c r="I104" s="357"/>
      <c r="J104" s="357"/>
      <c r="L104" s="1"/>
      <c r="M104" s="1"/>
      <c r="N104" s="1"/>
      <c r="O104" s="1"/>
      <c r="P104" s="1"/>
      <c r="Q104" s="1"/>
      <c r="R104" s="1"/>
      <c r="S104" s="1"/>
      <c r="T104" s="1"/>
      <c r="U104" s="1"/>
      <c r="V104" s="1"/>
      <c r="W104" s="1"/>
      <c r="X104" s="1"/>
      <c r="Y104" s="1"/>
      <c r="Z104" s="1"/>
      <c r="AA104" s="1"/>
      <c r="AB104" s="1"/>
      <c r="AC104" s="1"/>
      <c r="AD104" s="1"/>
      <c r="AE104" s="1"/>
      <c r="AF104" s="1"/>
      <c r="AG104" s="1"/>
      <c r="AH104" s="1"/>
      <c r="AI104" s="1"/>
      <c r="AJ104" s="1"/>
      <c r="AK104" s="1"/>
      <c r="AL104" s="1"/>
      <c r="AM104" s="1"/>
      <c r="AN104" s="1"/>
      <c r="AO104" s="1"/>
      <c r="AP104" s="1"/>
      <c r="AQ104" s="1"/>
      <c r="AR104" s="1"/>
      <c r="AS104" s="1"/>
      <c r="AT104" s="1"/>
      <c r="AU104" s="1"/>
      <c r="AV104" s="1"/>
      <c r="AW104" s="1"/>
      <c r="AX104" s="1"/>
      <c r="AY104" s="1"/>
      <c r="AZ104" s="1"/>
      <c r="BA104" s="1"/>
      <c r="BB104" s="1"/>
      <c r="BC104" s="1"/>
      <c r="BD104" s="1"/>
      <c r="BE104" s="1"/>
      <c r="BF104" s="1"/>
      <c r="BG104" s="1"/>
      <c r="BH104" s="1"/>
      <c r="BI104" s="1"/>
      <c r="BJ104" s="1"/>
      <c r="BK104" s="1"/>
      <c r="BL104" s="1"/>
      <c r="BM104" s="1"/>
      <c r="BN104" s="1"/>
      <c r="BO104" s="1"/>
      <c r="BP104" s="1"/>
      <c r="BQ104" s="1"/>
      <c r="BR104" s="1"/>
      <c r="BS104" s="1"/>
      <c r="BT104" s="1"/>
      <c r="BU104" s="1"/>
      <c r="BV104" s="1"/>
      <c r="BW104" s="1"/>
      <c r="BX104" s="1"/>
      <c r="BY104" s="1"/>
      <c r="BZ104" s="1"/>
      <c r="CA104" s="1"/>
      <c r="CB104" s="1"/>
      <c r="CC104" s="1"/>
      <c r="CD104" s="1"/>
      <c r="CE104" s="1"/>
      <c r="CF104" s="1"/>
      <c r="CG104" s="1"/>
      <c r="CH104" s="1"/>
      <c r="CI104" s="1"/>
      <c r="CJ104" s="1"/>
      <c r="CK104" s="1"/>
      <c r="CL104" s="1"/>
      <c r="CM104" s="1"/>
      <c r="CN104" s="1"/>
      <c r="CO104" s="1"/>
      <c r="CP104" s="1"/>
      <c r="CQ104" s="1"/>
      <c r="CR104" s="1"/>
      <c r="CS104" s="1"/>
      <c r="CT104" s="1"/>
      <c r="CU104" s="1"/>
      <c r="CV104" s="1"/>
      <c r="CW104" s="1"/>
      <c r="CX104" s="1"/>
      <c r="CY104" s="1"/>
      <c r="CZ104" s="1"/>
      <c r="DA104" s="1"/>
    </row>
    <row r="105" spans="1:105" ht="15" thickBot="1" x14ac:dyDescent="0.4">
      <c r="B105" s="468"/>
      <c r="C105" s="367"/>
      <c r="D105" s="357"/>
      <c r="E105" s="357"/>
      <c r="F105" s="357"/>
      <c r="G105" s="357"/>
      <c r="H105" s="357"/>
      <c r="I105" s="357"/>
      <c r="J105" s="357"/>
      <c r="L105" s="1"/>
      <c r="M105" s="1"/>
      <c r="N105" s="1"/>
      <c r="O105" s="1"/>
      <c r="P105" s="1"/>
      <c r="Q105" s="1"/>
      <c r="R105" s="1"/>
      <c r="S105" s="1"/>
      <c r="T105" s="1"/>
      <c r="U105" s="1"/>
      <c r="V105" s="1"/>
      <c r="W105" s="1"/>
      <c r="X105" s="1"/>
      <c r="Y105" s="1"/>
      <c r="Z105" s="1"/>
      <c r="AA105" s="1"/>
      <c r="AB105" s="1"/>
      <c r="AC105" s="1"/>
      <c r="AD105" s="1"/>
      <c r="AE105" s="1"/>
      <c r="AF105" s="1"/>
      <c r="AG105" s="1"/>
      <c r="AH105" s="1"/>
      <c r="AI105" s="1"/>
      <c r="AJ105" s="1"/>
      <c r="AK105" s="1"/>
      <c r="AL105" s="1"/>
      <c r="AM105" s="1"/>
      <c r="AN105" s="1"/>
      <c r="AO105" s="1"/>
      <c r="AP105" s="1"/>
      <c r="AQ105" s="1"/>
      <c r="AR105" s="1"/>
      <c r="AS105" s="1"/>
      <c r="AT105" s="1"/>
      <c r="AU105" s="1"/>
      <c r="AV105" s="1"/>
      <c r="AW105" s="1"/>
      <c r="AX105" s="1"/>
      <c r="AY105" s="1"/>
      <c r="AZ105" s="1"/>
      <c r="BA105" s="1"/>
      <c r="BB105" s="1"/>
      <c r="BC105" s="1"/>
      <c r="BD105" s="1"/>
      <c r="BE105" s="1"/>
      <c r="BF105" s="1"/>
      <c r="BG105" s="1"/>
      <c r="BH105" s="1"/>
      <c r="BI105" s="1"/>
      <c r="BJ105" s="1"/>
      <c r="BK105" s="1"/>
      <c r="BL105" s="1"/>
      <c r="BM105" s="1"/>
      <c r="BN105" s="1"/>
      <c r="BO105" s="1"/>
      <c r="BP105" s="1"/>
      <c r="BQ105" s="1"/>
      <c r="BR105" s="1"/>
      <c r="BS105" s="1"/>
      <c r="BT105" s="1"/>
      <c r="BU105" s="1"/>
      <c r="BV105" s="1"/>
      <c r="BW105" s="1"/>
      <c r="BX105" s="1"/>
      <c r="BY105" s="1"/>
      <c r="BZ105" s="1"/>
      <c r="CA105" s="1"/>
      <c r="CB105" s="1"/>
      <c r="CC105" s="1"/>
      <c r="CD105" s="1"/>
      <c r="CE105" s="1"/>
      <c r="CF105" s="1"/>
      <c r="CG105" s="1"/>
      <c r="CH105" s="1"/>
      <c r="CI105" s="1"/>
      <c r="CJ105" s="1"/>
      <c r="CK105" s="1"/>
      <c r="CL105" s="1"/>
      <c r="CM105" s="1"/>
      <c r="CN105" s="1"/>
      <c r="CO105" s="1"/>
      <c r="CP105" s="1"/>
      <c r="CQ105" s="1"/>
      <c r="CR105" s="1"/>
      <c r="CS105" s="1"/>
      <c r="CT105" s="1"/>
      <c r="CU105" s="1"/>
      <c r="CV105" s="1"/>
      <c r="CW105" s="1"/>
      <c r="CX105" s="1"/>
      <c r="CY105" s="1"/>
      <c r="CZ105" s="1"/>
      <c r="DA105" s="1"/>
    </row>
    <row r="106" spans="1:105" ht="15" thickBot="1" x14ac:dyDescent="0.4">
      <c r="B106" s="468"/>
      <c r="C106" s="367"/>
      <c r="D106" s="357"/>
      <c r="E106" s="357"/>
      <c r="F106" s="357"/>
      <c r="G106" s="357"/>
      <c r="H106" s="357"/>
      <c r="I106" s="357"/>
      <c r="J106" s="357"/>
      <c r="L106" s="1"/>
      <c r="M106" s="1"/>
      <c r="N106" s="1"/>
      <c r="O106" s="1"/>
      <c r="P106" s="1"/>
      <c r="Q106" s="1"/>
      <c r="R106" s="1"/>
      <c r="S106" s="1"/>
      <c r="T106" s="1"/>
      <c r="U106" s="1"/>
      <c r="V106" s="1"/>
      <c r="W106" s="1"/>
      <c r="X106" s="1"/>
      <c r="Y106" s="1"/>
      <c r="Z106" s="1"/>
      <c r="AA106" s="1"/>
      <c r="AB106" s="1"/>
      <c r="AC106" s="1"/>
      <c r="AD106" s="1"/>
      <c r="AE106" s="1"/>
      <c r="AF106" s="1"/>
      <c r="AG106" s="1"/>
      <c r="AH106" s="1"/>
      <c r="AI106" s="1"/>
      <c r="AJ106" s="1"/>
      <c r="AK106" s="1"/>
      <c r="AL106" s="1"/>
      <c r="AM106" s="1"/>
      <c r="AN106" s="1"/>
      <c r="AO106" s="1"/>
      <c r="AP106" s="1"/>
      <c r="AQ106" s="1"/>
      <c r="AR106" s="1"/>
      <c r="AS106" s="1"/>
      <c r="AT106" s="1"/>
      <c r="AU106" s="1"/>
      <c r="AV106" s="1"/>
      <c r="AW106" s="1"/>
      <c r="AX106" s="1"/>
      <c r="AY106" s="1"/>
      <c r="AZ106" s="1"/>
      <c r="BA106" s="1"/>
      <c r="BB106" s="1"/>
      <c r="BC106" s="1"/>
      <c r="BD106" s="1"/>
      <c r="BE106" s="1"/>
      <c r="BF106" s="1"/>
      <c r="BG106" s="1"/>
      <c r="BH106" s="1"/>
      <c r="BI106" s="1"/>
      <c r="BJ106" s="1"/>
      <c r="BK106" s="1"/>
      <c r="BL106" s="1"/>
      <c r="BM106" s="1"/>
      <c r="BN106" s="1"/>
      <c r="BO106" s="1"/>
      <c r="BP106" s="1"/>
      <c r="BQ106" s="1"/>
      <c r="BR106" s="1"/>
      <c r="BS106" s="1"/>
      <c r="BT106" s="1"/>
      <c r="BU106" s="1"/>
      <c r="BV106" s="1"/>
      <c r="BW106" s="1"/>
      <c r="BX106" s="1"/>
      <c r="BY106" s="1"/>
      <c r="BZ106" s="1"/>
      <c r="CA106" s="1"/>
      <c r="CB106" s="1"/>
      <c r="CC106" s="1"/>
      <c r="CD106" s="1"/>
      <c r="CE106" s="1"/>
      <c r="CF106" s="1"/>
      <c r="CG106" s="1"/>
      <c r="CH106" s="1"/>
      <c r="CI106" s="1"/>
      <c r="CJ106" s="1"/>
      <c r="CK106" s="1"/>
      <c r="CL106" s="1"/>
      <c r="CM106" s="1"/>
      <c r="CN106" s="1"/>
      <c r="CO106" s="1"/>
      <c r="CP106" s="1"/>
      <c r="CQ106" s="1"/>
      <c r="CR106" s="1"/>
      <c r="CS106" s="1"/>
      <c r="CT106" s="1"/>
      <c r="CU106" s="1"/>
      <c r="CV106" s="1"/>
      <c r="CW106" s="1"/>
      <c r="CX106" s="1"/>
      <c r="CY106" s="1"/>
      <c r="CZ106" s="1"/>
      <c r="DA106" s="1"/>
    </row>
    <row r="107" spans="1:105" ht="15" thickBot="1" x14ac:dyDescent="0.4">
      <c r="B107" s="468"/>
      <c r="C107" s="367"/>
      <c r="D107" s="198"/>
      <c r="E107" s="198"/>
      <c r="F107" s="198"/>
      <c r="G107" s="198"/>
      <c r="H107" s="198"/>
      <c r="I107" s="198"/>
      <c r="J107" s="198"/>
      <c r="L107" s="1"/>
      <c r="M107" s="1"/>
      <c r="N107" s="1"/>
      <c r="O107" s="1"/>
      <c r="P107" s="1"/>
      <c r="Q107" s="1"/>
      <c r="R107" s="1"/>
      <c r="S107" s="1"/>
      <c r="T107" s="1"/>
      <c r="U107" s="1"/>
      <c r="V107" s="1"/>
      <c r="W107" s="1"/>
      <c r="X107" s="1"/>
      <c r="Y107" s="1"/>
      <c r="Z107" s="1"/>
      <c r="AA107" s="1"/>
      <c r="AB107" s="1"/>
      <c r="AC107" s="1"/>
      <c r="AD107" s="1"/>
      <c r="AE107" s="1"/>
      <c r="AF107" s="1"/>
      <c r="AG107" s="1"/>
      <c r="AH107" s="1"/>
      <c r="AI107" s="1"/>
      <c r="AJ107" s="1"/>
      <c r="AK107" s="1"/>
      <c r="AL107" s="1"/>
      <c r="AM107" s="1"/>
      <c r="AN107" s="1"/>
      <c r="AO107" s="1"/>
      <c r="AP107" s="1"/>
      <c r="AQ107" s="1"/>
      <c r="AR107" s="1"/>
      <c r="AS107" s="1"/>
      <c r="AT107" s="1"/>
      <c r="AU107" s="1"/>
      <c r="AV107" s="1"/>
      <c r="AW107" s="1"/>
      <c r="AX107" s="1"/>
      <c r="AY107" s="1"/>
      <c r="AZ107" s="1"/>
      <c r="BA107" s="1"/>
      <c r="BB107" s="1"/>
      <c r="BC107" s="1"/>
      <c r="BD107" s="1"/>
      <c r="BE107" s="1"/>
      <c r="BF107" s="1"/>
      <c r="BG107" s="1"/>
      <c r="BH107" s="1"/>
      <c r="BI107" s="1"/>
      <c r="BJ107" s="1"/>
      <c r="BK107" s="1"/>
      <c r="BL107" s="1"/>
      <c r="BM107" s="1"/>
      <c r="BN107" s="1"/>
      <c r="BO107" s="1"/>
      <c r="BP107" s="1"/>
      <c r="BQ107" s="1"/>
      <c r="BR107" s="1"/>
      <c r="BS107" s="1"/>
      <c r="BT107" s="1"/>
      <c r="BU107" s="1"/>
      <c r="BV107" s="1"/>
      <c r="BW107" s="1"/>
      <c r="BX107" s="1"/>
      <c r="BY107" s="1"/>
      <c r="BZ107" s="1"/>
      <c r="CA107" s="1"/>
      <c r="CB107" s="1"/>
      <c r="CC107" s="1"/>
      <c r="CD107" s="1"/>
      <c r="CE107" s="1"/>
      <c r="CF107" s="1"/>
      <c r="CG107" s="1"/>
      <c r="CH107" s="1"/>
      <c r="CI107" s="1"/>
      <c r="CJ107" s="1"/>
      <c r="CK107" s="1"/>
      <c r="CL107" s="1"/>
      <c r="CM107" s="1"/>
      <c r="CN107" s="1"/>
      <c r="CO107" s="1"/>
      <c r="CP107" s="1"/>
      <c r="CQ107" s="1"/>
      <c r="CR107" s="1"/>
      <c r="CS107" s="1"/>
      <c r="CT107" s="1"/>
      <c r="CU107" s="1"/>
      <c r="CV107" s="1"/>
      <c r="CW107" s="1"/>
      <c r="CX107" s="1"/>
      <c r="CY107" s="1"/>
      <c r="CZ107" s="1"/>
      <c r="DA107" s="1"/>
    </row>
    <row r="108" spans="1:105" ht="15" thickBot="1" x14ac:dyDescent="0.4">
      <c r="B108" s="468"/>
      <c r="C108" s="367"/>
      <c r="D108" s="198"/>
      <c r="E108" s="198"/>
      <c r="F108" s="198"/>
      <c r="G108" s="198"/>
      <c r="H108" s="198"/>
      <c r="I108" s="198"/>
      <c r="J108" s="198"/>
      <c r="L108" s="1"/>
      <c r="M108" s="1"/>
      <c r="N108" s="1"/>
      <c r="O108" s="1"/>
      <c r="P108" s="1"/>
      <c r="Q108" s="1"/>
      <c r="R108" s="1"/>
      <c r="S108" s="1"/>
      <c r="T108" s="1"/>
      <c r="U108" s="1"/>
      <c r="V108" s="1"/>
      <c r="W108" s="1"/>
      <c r="X108" s="1"/>
      <c r="Y108" s="1"/>
      <c r="Z108" s="1"/>
      <c r="AA108" s="1"/>
      <c r="AB108" s="1"/>
      <c r="AC108" s="1"/>
      <c r="AD108" s="1"/>
      <c r="AE108" s="1"/>
      <c r="AF108" s="1"/>
      <c r="AG108" s="1"/>
      <c r="AH108" s="1"/>
      <c r="AI108" s="1"/>
      <c r="AJ108" s="1"/>
      <c r="AK108" s="1"/>
      <c r="AL108" s="1"/>
      <c r="AM108" s="1"/>
      <c r="AN108" s="1"/>
      <c r="AO108" s="1"/>
      <c r="AP108" s="1"/>
      <c r="AQ108" s="1"/>
      <c r="AR108" s="1"/>
      <c r="AS108" s="1"/>
      <c r="AT108" s="1"/>
      <c r="AU108" s="1"/>
      <c r="AV108" s="1"/>
      <c r="AW108" s="1"/>
      <c r="AX108" s="1"/>
      <c r="AY108" s="1"/>
      <c r="AZ108" s="1"/>
      <c r="BA108" s="1"/>
      <c r="BB108" s="1"/>
      <c r="BC108" s="1"/>
      <c r="BD108" s="1"/>
      <c r="BE108" s="1"/>
      <c r="BF108" s="1"/>
      <c r="BG108" s="1"/>
      <c r="BH108" s="1"/>
      <c r="BI108" s="1"/>
      <c r="BJ108" s="1"/>
      <c r="BK108" s="1"/>
      <c r="BL108" s="1"/>
      <c r="BM108" s="1"/>
      <c r="BN108" s="1"/>
      <c r="BO108" s="1"/>
      <c r="BP108" s="1"/>
      <c r="BQ108" s="1"/>
      <c r="BR108" s="1"/>
      <c r="BS108" s="1"/>
      <c r="BT108" s="1"/>
      <c r="BU108" s="1"/>
      <c r="BV108" s="1"/>
      <c r="BW108" s="1"/>
      <c r="BX108" s="1"/>
      <c r="BY108" s="1"/>
      <c r="BZ108" s="1"/>
      <c r="CA108" s="1"/>
      <c r="CB108" s="1"/>
      <c r="CC108" s="1"/>
      <c r="CD108" s="1"/>
      <c r="CE108" s="1"/>
      <c r="CF108" s="1"/>
      <c r="CG108" s="1"/>
      <c r="CH108" s="1"/>
      <c r="CI108" s="1"/>
      <c r="CJ108" s="1"/>
      <c r="CK108" s="1"/>
      <c r="CL108" s="1"/>
      <c r="CM108" s="1"/>
      <c r="CN108" s="1"/>
      <c r="CO108" s="1"/>
      <c r="CP108" s="1"/>
      <c r="CQ108" s="1"/>
      <c r="CR108" s="1"/>
      <c r="CS108" s="1"/>
      <c r="CT108" s="1"/>
      <c r="CU108" s="1"/>
      <c r="CV108" s="1"/>
      <c r="CW108" s="1"/>
      <c r="CX108" s="1"/>
      <c r="CY108" s="1"/>
      <c r="CZ108" s="1"/>
      <c r="DA108" s="1"/>
    </row>
    <row r="109" spans="1:105" x14ac:dyDescent="0.35">
      <c r="B109" s="1"/>
      <c r="C109" s="2"/>
      <c r="D109" s="1"/>
      <c r="E109" s="1"/>
      <c r="F109" s="1"/>
      <c r="G109" s="1"/>
      <c r="H109" s="1"/>
      <c r="I109" s="1"/>
      <c r="J109" s="1"/>
      <c r="L109" s="1"/>
      <c r="M109" s="1"/>
      <c r="N109" s="1"/>
      <c r="O109" s="1"/>
      <c r="P109" s="1"/>
      <c r="Q109" s="1"/>
      <c r="R109" s="1"/>
      <c r="S109" s="1"/>
      <c r="T109" s="1"/>
      <c r="U109" s="1"/>
      <c r="V109" s="1"/>
      <c r="W109" s="1"/>
      <c r="X109" s="1"/>
      <c r="Y109" s="1"/>
      <c r="Z109" s="1"/>
      <c r="AA109" s="1"/>
      <c r="AB109" s="1"/>
      <c r="AC109" s="1"/>
      <c r="AD109" s="1"/>
      <c r="AE109" s="1"/>
      <c r="AF109" s="1"/>
      <c r="AG109" s="1"/>
      <c r="AH109" s="1"/>
      <c r="AI109" s="1"/>
      <c r="AJ109" s="1"/>
      <c r="AK109" s="1"/>
      <c r="AL109" s="1"/>
      <c r="AM109" s="1"/>
      <c r="AN109" s="1"/>
      <c r="AO109" s="1"/>
      <c r="AP109" s="1"/>
      <c r="AQ109" s="1"/>
      <c r="AR109" s="1"/>
      <c r="AS109" s="1"/>
      <c r="AT109" s="1"/>
      <c r="AU109" s="1"/>
      <c r="AV109" s="1"/>
      <c r="AW109" s="1"/>
      <c r="AX109" s="1"/>
      <c r="AY109" s="1"/>
      <c r="AZ109" s="1"/>
      <c r="BA109" s="1"/>
      <c r="BB109" s="1"/>
      <c r="BC109" s="1"/>
      <c r="BD109" s="1"/>
      <c r="BE109" s="1"/>
      <c r="BF109" s="1"/>
      <c r="BG109" s="1"/>
      <c r="BH109" s="1"/>
      <c r="BI109" s="1"/>
      <c r="BJ109" s="1"/>
      <c r="BK109" s="1"/>
      <c r="BL109" s="1"/>
      <c r="BM109" s="1"/>
      <c r="BN109" s="1"/>
      <c r="BO109" s="1"/>
      <c r="BP109" s="1"/>
      <c r="BQ109" s="1"/>
      <c r="BR109" s="1"/>
      <c r="BS109" s="1"/>
      <c r="BT109" s="1"/>
      <c r="BU109" s="1"/>
      <c r="BV109" s="1"/>
      <c r="BW109" s="1"/>
      <c r="BX109" s="1"/>
      <c r="BY109" s="1"/>
      <c r="BZ109" s="1"/>
      <c r="CA109" s="1"/>
      <c r="CB109" s="1"/>
      <c r="CC109" s="1"/>
      <c r="CD109" s="1"/>
      <c r="CE109" s="1"/>
      <c r="CF109" s="1"/>
      <c r="CG109" s="1"/>
      <c r="CH109" s="1"/>
      <c r="CI109" s="1"/>
      <c r="CJ109" s="1"/>
      <c r="CK109" s="1"/>
      <c r="CL109" s="1"/>
      <c r="CM109" s="1"/>
      <c r="CN109" s="1"/>
      <c r="CO109" s="1"/>
      <c r="CP109" s="1"/>
      <c r="CQ109" s="1"/>
      <c r="CR109" s="1"/>
      <c r="CS109" s="1"/>
      <c r="CT109" s="1"/>
      <c r="CU109" s="1"/>
      <c r="CV109" s="1"/>
      <c r="CW109" s="1"/>
      <c r="CX109" s="1"/>
      <c r="CY109" s="1"/>
      <c r="CZ109" s="1"/>
      <c r="DA109" s="1"/>
    </row>
    <row r="110" spans="1:105" x14ac:dyDescent="0.35">
      <c r="A110" s="1"/>
      <c r="B110" s="1"/>
      <c r="C110" s="2"/>
      <c r="D110" s="1"/>
      <c r="E110" s="1"/>
      <c r="F110" s="1"/>
      <c r="G110" s="1"/>
      <c r="H110" s="1"/>
      <c r="I110" s="1"/>
      <c r="J110" s="1"/>
      <c r="L110" s="1"/>
      <c r="M110" s="1"/>
      <c r="N110" s="1"/>
      <c r="O110" s="1"/>
      <c r="P110" s="1"/>
      <c r="Q110" s="1"/>
      <c r="R110" s="1"/>
      <c r="S110" s="1"/>
      <c r="T110" s="1"/>
      <c r="U110" s="1"/>
      <c r="V110" s="1"/>
      <c r="W110" s="1"/>
      <c r="X110" s="1"/>
      <c r="Y110" s="1"/>
      <c r="Z110" s="1"/>
      <c r="AA110" s="1"/>
      <c r="AB110" s="1"/>
      <c r="AC110" s="1"/>
      <c r="AD110" s="1"/>
      <c r="AE110" s="1"/>
      <c r="AF110" s="1"/>
      <c r="AG110" s="1"/>
      <c r="AH110" s="1"/>
      <c r="AI110" s="1"/>
      <c r="AJ110" s="1"/>
      <c r="AK110" s="1"/>
      <c r="AL110" s="1"/>
      <c r="AM110" s="1"/>
      <c r="AN110" s="1"/>
      <c r="AO110" s="1"/>
      <c r="AP110" s="1"/>
      <c r="AQ110" s="1"/>
      <c r="AR110" s="1"/>
      <c r="AS110" s="1"/>
      <c r="AT110" s="1"/>
      <c r="AU110" s="1"/>
      <c r="AV110" s="1"/>
      <c r="AW110" s="1"/>
      <c r="AX110" s="1"/>
      <c r="AY110" s="1"/>
      <c r="AZ110" s="1"/>
      <c r="BA110" s="1"/>
      <c r="BB110" s="1"/>
      <c r="BC110" s="1"/>
      <c r="BD110" s="1"/>
      <c r="BE110" s="1"/>
      <c r="BF110" s="1"/>
      <c r="BG110" s="1"/>
      <c r="BH110" s="1"/>
      <c r="BI110" s="1"/>
      <c r="BJ110" s="1"/>
      <c r="BK110" s="1"/>
      <c r="BL110" s="1"/>
      <c r="BM110" s="1"/>
      <c r="BN110" s="1"/>
      <c r="BO110" s="1"/>
      <c r="BP110" s="1"/>
      <c r="BQ110" s="1"/>
      <c r="BR110" s="1"/>
      <c r="BS110" s="1"/>
      <c r="BT110" s="1"/>
      <c r="BU110" s="1"/>
      <c r="BV110" s="1"/>
      <c r="BW110" s="1"/>
      <c r="BX110" s="1"/>
      <c r="BY110" s="1"/>
      <c r="BZ110" s="1"/>
      <c r="CA110" s="1"/>
      <c r="CB110" s="1"/>
      <c r="CC110" s="1"/>
      <c r="CD110" s="1"/>
      <c r="CE110" s="1"/>
      <c r="CF110" s="1"/>
      <c r="CG110" s="1"/>
      <c r="CH110" s="1"/>
      <c r="CI110" s="1"/>
      <c r="CJ110" s="1"/>
      <c r="CK110" s="1"/>
      <c r="CL110" s="1"/>
      <c r="CM110" s="1"/>
      <c r="CN110" s="1"/>
      <c r="CO110" s="1"/>
      <c r="CP110" s="1"/>
      <c r="CQ110" s="1"/>
      <c r="CR110" s="1"/>
      <c r="CS110" s="1"/>
      <c r="CT110" s="1"/>
      <c r="CU110" s="1"/>
      <c r="CV110" s="1"/>
      <c r="CW110" s="1"/>
      <c r="CX110" s="1"/>
      <c r="CY110" s="1"/>
      <c r="CZ110" s="1"/>
      <c r="DA110" s="1"/>
    </row>
    <row r="111" spans="1:105" x14ac:dyDescent="0.35">
      <c r="A111" s="1"/>
      <c r="B111" s="1"/>
      <c r="C111" s="2"/>
      <c r="D111" s="1"/>
      <c r="E111" s="1"/>
      <c r="F111" s="1"/>
      <c r="G111" s="1"/>
      <c r="H111" s="1"/>
      <c r="I111" s="1"/>
      <c r="J111" s="1"/>
      <c r="L111" s="1"/>
      <c r="M111" s="1"/>
      <c r="N111" s="1"/>
      <c r="O111" s="1"/>
      <c r="P111" s="1"/>
      <c r="Q111" s="1"/>
      <c r="R111" s="1"/>
      <c r="S111" s="1"/>
      <c r="T111" s="1"/>
      <c r="U111" s="1"/>
      <c r="V111" s="1"/>
      <c r="W111" s="1"/>
      <c r="X111" s="1"/>
      <c r="Y111" s="1"/>
      <c r="Z111" s="1"/>
      <c r="AA111" s="1"/>
      <c r="AB111" s="1"/>
      <c r="AC111" s="1"/>
      <c r="AD111" s="1"/>
      <c r="AE111" s="1"/>
      <c r="AF111" s="1"/>
      <c r="AG111" s="1"/>
      <c r="AH111" s="1"/>
      <c r="AI111" s="1"/>
      <c r="AJ111" s="1"/>
      <c r="AK111" s="1"/>
      <c r="AL111" s="1"/>
      <c r="AM111" s="1"/>
      <c r="AN111" s="1"/>
      <c r="AO111" s="1"/>
      <c r="AP111" s="1"/>
      <c r="AQ111" s="1"/>
      <c r="AR111" s="1"/>
      <c r="AS111" s="1"/>
      <c r="AT111" s="1"/>
      <c r="AU111" s="1"/>
      <c r="AV111" s="1"/>
      <c r="AW111" s="1"/>
      <c r="AX111" s="1"/>
      <c r="AY111" s="1"/>
      <c r="AZ111" s="1"/>
      <c r="BA111" s="1"/>
      <c r="BB111" s="1"/>
      <c r="BC111" s="1"/>
      <c r="BD111" s="1"/>
      <c r="BE111" s="1"/>
      <c r="BF111" s="1"/>
      <c r="BG111" s="1"/>
      <c r="BH111" s="1"/>
      <c r="BI111" s="1"/>
      <c r="BJ111" s="1"/>
      <c r="BK111" s="1"/>
      <c r="BL111" s="1"/>
      <c r="BM111" s="1"/>
      <c r="BN111" s="1"/>
      <c r="BO111" s="1"/>
      <c r="BP111" s="1"/>
      <c r="BQ111" s="1"/>
      <c r="BR111" s="1"/>
      <c r="BS111" s="1"/>
      <c r="BT111" s="1"/>
      <c r="BU111" s="1"/>
      <c r="BV111" s="1"/>
      <c r="BW111" s="1"/>
      <c r="BX111" s="1"/>
      <c r="BY111" s="1"/>
      <c r="BZ111" s="1"/>
      <c r="CA111" s="1"/>
      <c r="CB111" s="1"/>
      <c r="CC111" s="1"/>
      <c r="CD111" s="1"/>
      <c r="CE111" s="1"/>
      <c r="CF111" s="1"/>
      <c r="CG111" s="1"/>
      <c r="CH111" s="1"/>
      <c r="CI111" s="1"/>
      <c r="CJ111" s="1"/>
      <c r="CK111" s="1"/>
      <c r="CL111" s="1"/>
      <c r="CM111" s="1"/>
      <c r="CN111" s="1"/>
      <c r="CO111" s="1"/>
      <c r="CP111" s="1"/>
      <c r="CQ111" s="1"/>
      <c r="CR111" s="1"/>
      <c r="CS111" s="1"/>
      <c r="CT111" s="1"/>
      <c r="CU111" s="1"/>
      <c r="CV111" s="1"/>
      <c r="CW111" s="1"/>
      <c r="CX111" s="1"/>
      <c r="CY111" s="1"/>
      <c r="CZ111" s="1"/>
      <c r="DA111" s="1"/>
    </row>
    <row r="112" spans="1:105" x14ac:dyDescent="0.35">
      <c r="A112" s="1"/>
      <c r="B112" s="1"/>
      <c r="C112" s="2"/>
      <c r="D112" s="1"/>
      <c r="E112" s="1"/>
      <c r="F112" s="1"/>
      <c r="G112" s="1"/>
      <c r="H112" s="1"/>
      <c r="I112" s="1"/>
      <c r="J112" s="1"/>
      <c r="L112" s="1"/>
      <c r="M112" s="1"/>
      <c r="N112" s="1"/>
      <c r="O112" s="1"/>
      <c r="P112" s="1"/>
      <c r="Q112" s="1"/>
      <c r="R112" s="1"/>
      <c r="S112" s="1"/>
      <c r="T112" s="1"/>
      <c r="U112" s="1"/>
      <c r="V112" s="1"/>
      <c r="W112" s="1"/>
      <c r="X112" s="1"/>
      <c r="Y112" s="1"/>
      <c r="Z112" s="1"/>
      <c r="AA112" s="1"/>
      <c r="AB112" s="1"/>
      <c r="AC112" s="1"/>
      <c r="AD112" s="1"/>
      <c r="AE112" s="1"/>
      <c r="AF112" s="1"/>
      <c r="AG112" s="1"/>
      <c r="AH112" s="1"/>
      <c r="AI112" s="1"/>
      <c r="AJ112" s="1"/>
      <c r="AK112" s="1"/>
      <c r="AL112" s="1"/>
      <c r="AM112" s="1"/>
      <c r="AN112" s="1"/>
      <c r="AO112" s="1"/>
      <c r="AP112" s="1"/>
      <c r="AQ112" s="1"/>
      <c r="AR112" s="1"/>
      <c r="AS112" s="1"/>
      <c r="AT112" s="1"/>
      <c r="AU112" s="1"/>
      <c r="AV112" s="1"/>
      <c r="AW112" s="1"/>
      <c r="AX112" s="1"/>
      <c r="AY112" s="1"/>
      <c r="AZ112" s="1"/>
      <c r="BA112" s="1"/>
      <c r="BB112" s="1"/>
      <c r="BC112" s="1"/>
      <c r="BD112" s="1"/>
      <c r="BE112" s="1"/>
      <c r="BF112" s="1"/>
      <c r="BG112" s="1"/>
      <c r="BH112" s="1"/>
      <c r="BI112" s="1"/>
      <c r="BJ112" s="1"/>
      <c r="BK112" s="1"/>
      <c r="BL112" s="1"/>
      <c r="BM112" s="1"/>
      <c r="BN112" s="1"/>
      <c r="BO112" s="1"/>
      <c r="BP112" s="1"/>
      <c r="BQ112" s="1"/>
      <c r="BR112" s="1"/>
      <c r="BS112" s="1"/>
      <c r="BT112" s="1"/>
      <c r="BU112" s="1"/>
      <c r="BV112" s="1"/>
      <c r="BW112" s="1"/>
      <c r="BX112" s="1"/>
      <c r="BY112" s="1"/>
      <c r="BZ112" s="1"/>
      <c r="CA112" s="1"/>
      <c r="CB112" s="1"/>
      <c r="CC112" s="1"/>
      <c r="CD112" s="1"/>
      <c r="CE112" s="1"/>
      <c r="CF112" s="1"/>
      <c r="CG112" s="1"/>
      <c r="CH112" s="1"/>
      <c r="CI112" s="1"/>
      <c r="CJ112" s="1"/>
      <c r="CK112" s="1"/>
      <c r="CL112" s="1"/>
      <c r="CM112" s="1"/>
      <c r="CN112" s="1"/>
      <c r="CO112" s="1"/>
      <c r="CP112" s="1"/>
      <c r="CQ112" s="1"/>
      <c r="CR112" s="1"/>
      <c r="CS112" s="1"/>
      <c r="CT112" s="1"/>
      <c r="CU112" s="1"/>
      <c r="CV112" s="1"/>
      <c r="CW112" s="1"/>
      <c r="CX112" s="1"/>
      <c r="CY112" s="1"/>
      <c r="CZ112" s="1"/>
      <c r="DA112" s="1"/>
    </row>
    <row r="113" spans="1:105" x14ac:dyDescent="0.35">
      <c r="A113" s="1"/>
      <c r="B113" s="1"/>
      <c r="C113" s="2"/>
      <c r="D113" s="1"/>
      <c r="E113" s="1"/>
      <c r="F113" s="1"/>
      <c r="G113" s="1"/>
      <c r="H113" s="1"/>
      <c r="I113" s="1"/>
      <c r="J113" s="1"/>
      <c r="L113" s="1"/>
      <c r="M113" s="1"/>
      <c r="N113" s="1"/>
      <c r="O113" s="1"/>
      <c r="P113" s="1"/>
      <c r="Q113" s="1"/>
      <c r="R113" s="1"/>
      <c r="S113" s="1"/>
      <c r="T113" s="1"/>
      <c r="U113" s="1"/>
      <c r="V113" s="1"/>
      <c r="W113" s="1"/>
      <c r="X113" s="1"/>
      <c r="Y113" s="1"/>
      <c r="Z113" s="1"/>
      <c r="AA113" s="1"/>
      <c r="AB113" s="1"/>
      <c r="AC113" s="1"/>
      <c r="AD113" s="1"/>
      <c r="AE113" s="1"/>
      <c r="AF113" s="1"/>
      <c r="AG113" s="1"/>
      <c r="AH113" s="1"/>
      <c r="AI113" s="1"/>
      <c r="AJ113" s="1"/>
      <c r="AK113" s="1"/>
      <c r="AL113" s="1"/>
      <c r="AM113" s="1"/>
      <c r="AN113" s="1"/>
      <c r="AO113" s="1"/>
      <c r="AP113" s="1"/>
      <c r="AQ113" s="1"/>
      <c r="AR113" s="1"/>
      <c r="AS113" s="1"/>
      <c r="AT113" s="1"/>
      <c r="AU113" s="1"/>
      <c r="AV113" s="1"/>
      <c r="AW113" s="1"/>
      <c r="AX113" s="1"/>
      <c r="AY113" s="1"/>
      <c r="AZ113" s="1"/>
      <c r="BA113" s="1"/>
      <c r="BB113" s="1"/>
      <c r="BC113" s="1"/>
      <c r="BD113" s="1"/>
      <c r="BE113" s="1"/>
      <c r="BF113" s="1"/>
      <c r="BG113" s="1"/>
      <c r="BH113" s="1"/>
      <c r="BI113" s="1"/>
      <c r="BJ113" s="1"/>
      <c r="BK113" s="1"/>
      <c r="BL113" s="1"/>
      <c r="BM113" s="1"/>
      <c r="BN113" s="1"/>
      <c r="BO113" s="1"/>
      <c r="BP113" s="1"/>
      <c r="BQ113" s="1"/>
      <c r="BR113" s="1"/>
      <c r="BS113" s="1"/>
      <c r="BT113" s="1"/>
      <c r="BU113" s="1"/>
      <c r="BV113" s="1"/>
      <c r="BW113" s="1"/>
      <c r="BX113" s="1"/>
      <c r="BY113" s="1"/>
      <c r="BZ113" s="1"/>
      <c r="CA113" s="1"/>
      <c r="CB113" s="1"/>
      <c r="CC113" s="1"/>
      <c r="CD113" s="1"/>
      <c r="CE113" s="1"/>
      <c r="CF113" s="1"/>
      <c r="CG113" s="1"/>
      <c r="CH113" s="1"/>
      <c r="CI113" s="1"/>
      <c r="CJ113" s="1"/>
      <c r="CK113" s="1"/>
      <c r="CL113" s="1"/>
      <c r="CM113" s="1"/>
      <c r="CN113" s="1"/>
      <c r="CO113" s="1"/>
      <c r="CP113" s="1"/>
      <c r="CQ113" s="1"/>
      <c r="CR113" s="1"/>
      <c r="CS113" s="1"/>
      <c r="CT113" s="1"/>
      <c r="CU113" s="1"/>
      <c r="CV113" s="1"/>
      <c r="CW113" s="1"/>
      <c r="CX113" s="1"/>
      <c r="CY113" s="1"/>
      <c r="CZ113" s="1"/>
      <c r="DA113" s="1"/>
    </row>
    <row r="114" spans="1:105" x14ac:dyDescent="0.35">
      <c r="A114" s="1"/>
      <c r="B114" s="1"/>
      <c r="C114" s="2"/>
      <c r="D114" s="1"/>
      <c r="E114" s="1"/>
      <c r="F114" s="1"/>
      <c r="G114" s="1"/>
      <c r="H114" s="1"/>
      <c r="I114" s="1"/>
      <c r="J114" s="1"/>
      <c r="L114" s="1"/>
      <c r="M114" s="1"/>
      <c r="N114" s="1"/>
      <c r="O114" s="1"/>
      <c r="P114" s="1"/>
      <c r="Q114" s="1"/>
      <c r="R114" s="1"/>
      <c r="S114" s="1"/>
      <c r="T114" s="1"/>
      <c r="U114" s="1"/>
      <c r="V114" s="1"/>
      <c r="W114" s="1"/>
      <c r="X114" s="1"/>
      <c r="Y114" s="1"/>
      <c r="Z114" s="1"/>
      <c r="AA114" s="1"/>
      <c r="AB114" s="1"/>
      <c r="AC114" s="1"/>
      <c r="AD114" s="1"/>
      <c r="AE114" s="1"/>
      <c r="AF114" s="1"/>
      <c r="AG114" s="1"/>
      <c r="AH114" s="1"/>
      <c r="AI114" s="1"/>
      <c r="AJ114" s="1"/>
      <c r="AK114" s="1"/>
      <c r="AL114" s="1"/>
      <c r="AM114" s="1"/>
      <c r="AN114" s="1"/>
      <c r="AO114" s="1"/>
      <c r="AP114" s="1"/>
      <c r="AQ114" s="1"/>
      <c r="AR114" s="1"/>
      <c r="AS114" s="1"/>
      <c r="AT114" s="1"/>
      <c r="AU114" s="1"/>
      <c r="AV114" s="1"/>
      <c r="AW114" s="1"/>
      <c r="AX114" s="1"/>
      <c r="AY114" s="1"/>
      <c r="AZ114" s="1"/>
      <c r="BA114" s="1"/>
      <c r="BB114" s="1"/>
      <c r="BC114" s="1"/>
      <c r="BD114" s="1"/>
      <c r="BE114" s="1"/>
      <c r="BF114" s="1"/>
      <c r="BG114" s="1"/>
      <c r="BH114" s="1"/>
      <c r="BI114" s="1"/>
      <c r="BJ114" s="1"/>
      <c r="BK114" s="1"/>
      <c r="BL114" s="1"/>
      <c r="BM114" s="1"/>
      <c r="BN114" s="1"/>
      <c r="BO114" s="1"/>
      <c r="BP114" s="1"/>
      <c r="BQ114" s="1"/>
      <c r="BR114" s="1"/>
      <c r="BS114" s="1"/>
      <c r="BT114" s="1"/>
      <c r="BU114" s="1"/>
      <c r="BV114" s="1"/>
      <c r="BW114" s="1"/>
      <c r="BX114" s="1"/>
      <c r="BY114" s="1"/>
      <c r="BZ114" s="1"/>
      <c r="CA114" s="1"/>
      <c r="CB114" s="1"/>
      <c r="CC114" s="1"/>
      <c r="CD114" s="1"/>
      <c r="CE114" s="1"/>
      <c r="CF114" s="1"/>
      <c r="CG114" s="1"/>
      <c r="CH114" s="1"/>
      <c r="CI114" s="1"/>
      <c r="CJ114" s="1"/>
      <c r="CK114" s="1"/>
      <c r="CL114" s="1"/>
      <c r="CM114" s="1"/>
      <c r="CN114" s="1"/>
      <c r="CO114" s="1"/>
      <c r="CP114" s="1"/>
      <c r="CQ114" s="1"/>
      <c r="CR114" s="1"/>
      <c r="CS114" s="1"/>
      <c r="CT114" s="1"/>
      <c r="CU114" s="1"/>
      <c r="CV114" s="1"/>
      <c r="CW114" s="1"/>
      <c r="CX114" s="1"/>
      <c r="CY114" s="1"/>
      <c r="CZ114" s="1"/>
      <c r="DA114" s="1"/>
    </row>
    <row r="115" spans="1:105" x14ac:dyDescent="0.35">
      <c r="A115" s="1"/>
      <c r="B115" s="1"/>
      <c r="C115" s="2"/>
      <c r="D115" s="1"/>
      <c r="E115" s="1"/>
      <c r="F115" s="1"/>
      <c r="G115" s="1"/>
      <c r="H115" s="1"/>
      <c r="I115" s="1"/>
      <c r="J115" s="1"/>
      <c r="L115" s="1"/>
      <c r="M115" s="1"/>
      <c r="N115" s="1"/>
      <c r="O115" s="1"/>
      <c r="P115" s="1"/>
      <c r="Q115" s="1"/>
      <c r="R115" s="1"/>
      <c r="S115" s="1"/>
      <c r="T115" s="1"/>
      <c r="U115" s="1"/>
      <c r="V115" s="1"/>
      <c r="W115" s="1"/>
      <c r="X115" s="1"/>
      <c r="Y115" s="1"/>
      <c r="Z115" s="1"/>
      <c r="AA115" s="1"/>
      <c r="AB115" s="1"/>
      <c r="AC115" s="1"/>
      <c r="AD115" s="1"/>
      <c r="AE115" s="1"/>
      <c r="AF115" s="1"/>
      <c r="AG115" s="1"/>
      <c r="AH115" s="1"/>
      <c r="AI115" s="1"/>
      <c r="AJ115" s="1"/>
      <c r="AK115" s="1"/>
      <c r="AL115" s="1"/>
      <c r="AM115" s="1"/>
      <c r="AN115" s="1"/>
      <c r="AO115" s="1"/>
      <c r="AP115" s="1"/>
      <c r="AQ115" s="1"/>
      <c r="AR115" s="1"/>
      <c r="AS115" s="1"/>
      <c r="AT115" s="1"/>
      <c r="AU115" s="1"/>
      <c r="AV115" s="1"/>
      <c r="AW115" s="1"/>
      <c r="AX115" s="1"/>
      <c r="AY115" s="1"/>
      <c r="AZ115" s="1"/>
      <c r="BA115" s="1"/>
      <c r="BB115" s="1"/>
      <c r="BC115" s="1"/>
      <c r="BD115" s="1"/>
      <c r="BE115" s="1"/>
      <c r="BF115" s="1"/>
      <c r="BG115" s="1"/>
      <c r="BH115" s="1"/>
      <c r="BI115" s="1"/>
      <c r="BJ115" s="1"/>
      <c r="BK115" s="1"/>
      <c r="BL115" s="1"/>
      <c r="BM115" s="1"/>
      <c r="BN115" s="1"/>
      <c r="BO115" s="1"/>
      <c r="BP115" s="1"/>
      <c r="BQ115" s="1"/>
      <c r="BR115" s="1"/>
      <c r="BS115" s="1"/>
      <c r="BT115" s="1"/>
      <c r="BU115" s="1"/>
      <c r="BV115" s="1"/>
      <c r="BW115" s="1"/>
      <c r="BX115" s="1"/>
      <c r="BY115" s="1"/>
      <c r="BZ115" s="1"/>
      <c r="CA115" s="1"/>
      <c r="CB115" s="1"/>
      <c r="CC115" s="1"/>
      <c r="CD115" s="1"/>
      <c r="CE115" s="1"/>
      <c r="CF115" s="1"/>
      <c r="CG115" s="1"/>
      <c r="CH115" s="1"/>
      <c r="CI115" s="1"/>
      <c r="CJ115" s="1"/>
      <c r="CK115" s="1"/>
      <c r="CL115" s="1"/>
      <c r="CM115" s="1"/>
      <c r="CN115" s="1"/>
      <c r="CO115" s="1"/>
      <c r="CP115" s="1"/>
      <c r="CQ115" s="1"/>
      <c r="CR115" s="1"/>
      <c r="CS115" s="1"/>
      <c r="CT115" s="1"/>
      <c r="CU115" s="1"/>
      <c r="CV115" s="1"/>
      <c r="CW115" s="1"/>
      <c r="CX115" s="1"/>
      <c r="CY115" s="1"/>
      <c r="CZ115" s="1"/>
      <c r="DA115" s="1"/>
    </row>
    <row r="116" spans="1:105" x14ac:dyDescent="0.35">
      <c r="A116" s="1"/>
      <c r="B116" s="1"/>
      <c r="C116" s="2"/>
      <c r="D116" s="1"/>
      <c r="E116" s="1"/>
      <c r="F116" s="1"/>
      <c r="G116" s="1"/>
      <c r="H116" s="1"/>
      <c r="I116" s="1"/>
      <c r="J116" s="1"/>
      <c r="L116" s="1"/>
      <c r="M116" s="1"/>
      <c r="N116" s="1"/>
      <c r="O116" s="1"/>
      <c r="P116" s="1"/>
      <c r="Q116" s="1"/>
      <c r="R116" s="1"/>
      <c r="S116" s="1"/>
      <c r="T116" s="1"/>
      <c r="U116" s="1"/>
      <c r="V116" s="1"/>
      <c r="W116" s="1"/>
      <c r="X116" s="1"/>
      <c r="Y116" s="1"/>
      <c r="Z116" s="1"/>
      <c r="AA116" s="1"/>
      <c r="AB116" s="1"/>
      <c r="AC116" s="1"/>
      <c r="AD116" s="1"/>
      <c r="AE116" s="1"/>
      <c r="AF116" s="1"/>
      <c r="AG116" s="1"/>
      <c r="AH116" s="1"/>
      <c r="AI116" s="1"/>
      <c r="AJ116" s="1"/>
      <c r="AK116" s="1"/>
      <c r="AL116" s="1"/>
      <c r="AM116" s="1"/>
      <c r="AN116" s="1"/>
      <c r="AO116" s="1"/>
      <c r="AP116" s="1"/>
      <c r="AQ116" s="1"/>
      <c r="AR116" s="1"/>
      <c r="AS116" s="1"/>
      <c r="AT116" s="1"/>
      <c r="AU116" s="1"/>
      <c r="AV116" s="1"/>
      <c r="AW116" s="1"/>
      <c r="AX116" s="1"/>
      <c r="AY116" s="1"/>
      <c r="AZ116" s="1"/>
      <c r="BA116" s="1"/>
      <c r="BB116" s="1"/>
      <c r="BC116" s="1"/>
      <c r="BD116" s="1"/>
      <c r="BE116" s="1"/>
      <c r="BF116" s="1"/>
      <c r="BG116" s="1"/>
      <c r="BH116" s="1"/>
      <c r="BI116" s="1"/>
      <c r="BJ116" s="1"/>
      <c r="BK116" s="1"/>
      <c r="BL116" s="1"/>
      <c r="BM116" s="1"/>
      <c r="BN116" s="1"/>
      <c r="BO116" s="1"/>
      <c r="BP116" s="1"/>
      <c r="BQ116" s="1"/>
      <c r="BR116" s="1"/>
      <c r="BS116" s="1"/>
      <c r="BT116" s="1"/>
      <c r="BU116" s="1"/>
      <c r="BV116" s="1"/>
      <c r="BW116" s="1"/>
      <c r="BX116" s="1"/>
      <c r="BY116" s="1"/>
      <c r="BZ116" s="1"/>
      <c r="CA116" s="1"/>
      <c r="CB116" s="1"/>
      <c r="CC116" s="1"/>
      <c r="CD116" s="1"/>
      <c r="CE116" s="1"/>
      <c r="CF116" s="1"/>
      <c r="CG116" s="1"/>
      <c r="CH116" s="1"/>
      <c r="CI116" s="1"/>
      <c r="CJ116" s="1"/>
      <c r="CK116" s="1"/>
      <c r="CL116" s="1"/>
      <c r="CM116" s="1"/>
      <c r="CN116" s="1"/>
      <c r="CO116" s="1"/>
      <c r="CP116" s="1"/>
      <c r="CQ116" s="1"/>
      <c r="CR116" s="1"/>
      <c r="CS116" s="1"/>
      <c r="CT116" s="1"/>
      <c r="CU116" s="1"/>
      <c r="CV116" s="1"/>
      <c r="CW116" s="1"/>
      <c r="CX116" s="1"/>
      <c r="CY116" s="1"/>
      <c r="CZ116" s="1"/>
      <c r="DA116" s="1"/>
    </row>
    <row r="117" spans="1:105" x14ac:dyDescent="0.35">
      <c r="A117" s="1"/>
      <c r="B117" s="1"/>
      <c r="C117" s="2"/>
      <c r="D117" s="1"/>
      <c r="E117" s="1"/>
      <c r="F117" s="1"/>
      <c r="G117" s="1"/>
      <c r="H117" s="1"/>
      <c r="I117" s="1"/>
      <c r="J117" s="1"/>
      <c r="L117" s="1"/>
      <c r="M117" s="1"/>
      <c r="N117" s="1"/>
      <c r="O117" s="1"/>
      <c r="P117" s="1"/>
      <c r="Q117" s="1"/>
      <c r="R117" s="1"/>
      <c r="S117" s="1"/>
      <c r="T117" s="1"/>
      <c r="U117" s="1"/>
      <c r="V117" s="1"/>
      <c r="W117" s="1"/>
      <c r="X117" s="1"/>
      <c r="Y117" s="1"/>
      <c r="Z117" s="1"/>
      <c r="AA117" s="1"/>
      <c r="AB117" s="1"/>
      <c r="AC117" s="1"/>
      <c r="AD117" s="1"/>
      <c r="AE117" s="1"/>
      <c r="AF117" s="1"/>
      <c r="AG117" s="1"/>
      <c r="AH117" s="1"/>
      <c r="AI117" s="1"/>
      <c r="AJ117" s="1"/>
      <c r="AK117" s="1"/>
      <c r="AL117" s="1"/>
      <c r="AM117" s="1"/>
      <c r="AN117" s="1"/>
      <c r="AO117" s="1"/>
      <c r="AP117" s="1"/>
      <c r="AQ117" s="1"/>
      <c r="AR117" s="1"/>
      <c r="AS117" s="1"/>
      <c r="AT117" s="1"/>
      <c r="AU117" s="1"/>
      <c r="AV117" s="1"/>
      <c r="AW117" s="1"/>
      <c r="AX117" s="1"/>
      <c r="AY117" s="1"/>
      <c r="AZ117" s="1"/>
      <c r="BA117" s="1"/>
      <c r="BB117" s="1"/>
      <c r="BC117" s="1"/>
      <c r="BD117" s="1"/>
      <c r="BE117" s="1"/>
      <c r="BF117" s="1"/>
      <c r="BG117" s="1"/>
      <c r="BH117" s="1"/>
      <c r="BI117" s="1"/>
      <c r="BJ117" s="1"/>
      <c r="BK117" s="1"/>
      <c r="BL117" s="1"/>
      <c r="BM117" s="1"/>
      <c r="BN117" s="1"/>
      <c r="BO117" s="1"/>
      <c r="BP117" s="1"/>
      <c r="BQ117" s="1"/>
      <c r="BR117" s="1"/>
      <c r="BS117" s="1"/>
      <c r="BT117" s="1"/>
      <c r="BU117" s="1"/>
      <c r="BV117" s="1"/>
      <c r="BW117" s="1"/>
      <c r="BX117" s="1"/>
      <c r="BY117" s="1"/>
      <c r="BZ117" s="1"/>
      <c r="CA117" s="1"/>
      <c r="CB117" s="1"/>
      <c r="CC117" s="1"/>
      <c r="CD117" s="1"/>
      <c r="CE117" s="1"/>
      <c r="CF117" s="1"/>
      <c r="CG117" s="1"/>
      <c r="CH117" s="1"/>
      <c r="CI117" s="1"/>
      <c r="CJ117" s="1"/>
      <c r="CK117" s="1"/>
      <c r="CL117" s="1"/>
      <c r="CM117" s="1"/>
      <c r="CN117" s="1"/>
      <c r="CO117" s="1"/>
      <c r="CP117" s="1"/>
      <c r="CQ117" s="1"/>
      <c r="CR117" s="1"/>
      <c r="CS117" s="1"/>
      <c r="CT117" s="1"/>
      <c r="CU117" s="1"/>
      <c r="CV117" s="1"/>
      <c r="CW117" s="1"/>
      <c r="CX117" s="1"/>
      <c r="CY117" s="1"/>
      <c r="CZ117" s="1"/>
      <c r="DA117" s="1"/>
    </row>
    <row r="118" spans="1:105" x14ac:dyDescent="0.35">
      <c r="A118" s="1"/>
      <c r="B118" s="1"/>
      <c r="C118" s="2"/>
      <c r="D118" s="1"/>
      <c r="E118" s="1"/>
      <c r="F118" s="1"/>
      <c r="G118" s="1"/>
      <c r="H118" s="1"/>
      <c r="I118" s="1"/>
      <c r="J118" s="1"/>
      <c r="L118" s="1"/>
      <c r="M118" s="1"/>
      <c r="N118" s="1"/>
      <c r="O118" s="1"/>
      <c r="P118" s="1"/>
      <c r="Q118" s="1"/>
      <c r="R118" s="1"/>
      <c r="S118" s="1"/>
      <c r="T118" s="1"/>
      <c r="U118" s="1"/>
      <c r="V118" s="1"/>
      <c r="W118" s="1"/>
      <c r="X118" s="1"/>
      <c r="Y118" s="1"/>
      <c r="Z118" s="1"/>
      <c r="AA118" s="1"/>
      <c r="AB118" s="1"/>
      <c r="AC118" s="1"/>
      <c r="AD118" s="1"/>
      <c r="AE118" s="1"/>
      <c r="AF118" s="1"/>
      <c r="AG118" s="1"/>
      <c r="AH118" s="1"/>
      <c r="AI118" s="1"/>
      <c r="AJ118" s="1"/>
      <c r="AK118" s="1"/>
      <c r="AL118" s="1"/>
      <c r="AM118" s="1"/>
      <c r="AN118" s="1"/>
      <c r="AO118" s="1"/>
      <c r="AP118" s="1"/>
      <c r="AQ118" s="1"/>
      <c r="AR118" s="1"/>
      <c r="AS118" s="1"/>
      <c r="AT118" s="1"/>
      <c r="AU118" s="1"/>
      <c r="AV118" s="1"/>
      <c r="AW118" s="1"/>
      <c r="AX118" s="1"/>
      <c r="AY118" s="1"/>
      <c r="AZ118" s="1"/>
      <c r="BA118" s="1"/>
      <c r="BB118" s="1"/>
      <c r="BC118" s="1"/>
      <c r="BD118" s="1"/>
      <c r="BE118" s="1"/>
      <c r="BF118" s="1"/>
      <c r="BG118" s="1"/>
      <c r="BH118" s="1"/>
      <c r="BI118" s="1"/>
      <c r="BJ118" s="1"/>
      <c r="BK118" s="1"/>
      <c r="BL118" s="1"/>
      <c r="BM118" s="1"/>
      <c r="BN118" s="1"/>
      <c r="BO118" s="1"/>
      <c r="BP118" s="1"/>
      <c r="BQ118" s="1"/>
      <c r="BR118" s="1"/>
      <c r="BS118" s="1"/>
      <c r="BT118" s="1"/>
      <c r="BU118" s="1"/>
      <c r="BV118" s="1"/>
      <c r="BW118" s="1"/>
      <c r="BX118" s="1"/>
      <c r="BY118" s="1"/>
      <c r="BZ118" s="1"/>
      <c r="CA118" s="1"/>
      <c r="CB118" s="1"/>
      <c r="CC118" s="1"/>
      <c r="CD118" s="1"/>
      <c r="CE118" s="1"/>
      <c r="CF118" s="1"/>
      <c r="CG118" s="1"/>
      <c r="CH118" s="1"/>
      <c r="CI118" s="1"/>
      <c r="CJ118" s="1"/>
      <c r="CK118" s="1"/>
      <c r="CL118" s="1"/>
      <c r="CM118" s="1"/>
      <c r="CN118" s="1"/>
      <c r="CO118" s="1"/>
      <c r="CP118" s="1"/>
      <c r="CQ118" s="1"/>
      <c r="CR118" s="1"/>
      <c r="CS118" s="1"/>
      <c r="CT118" s="1"/>
      <c r="CU118" s="1"/>
      <c r="CV118" s="1"/>
      <c r="CW118" s="1"/>
      <c r="CX118" s="1"/>
      <c r="CY118" s="1"/>
      <c r="CZ118" s="1"/>
      <c r="DA118" s="1"/>
    </row>
    <row r="119" spans="1:105" x14ac:dyDescent="0.35">
      <c r="A119" s="1"/>
      <c r="B119" s="1"/>
      <c r="C119" s="2"/>
      <c r="D119" s="1"/>
      <c r="E119" s="1"/>
      <c r="F119" s="1"/>
      <c r="G119" s="1"/>
      <c r="H119" s="1"/>
      <c r="I119" s="1"/>
      <c r="J119" s="1"/>
      <c r="L119" s="1"/>
      <c r="M119" s="1"/>
      <c r="N119" s="1"/>
      <c r="O119" s="1"/>
      <c r="P119" s="1"/>
      <c r="Q119" s="1"/>
      <c r="R119" s="1"/>
      <c r="S119" s="1"/>
      <c r="T119" s="1"/>
      <c r="U119" s="1"/>
      <c r="V119" s="1"/>
      <c r="W119" s="1"/>
      <c r="X119" s="1"/>
      <c r="Y119" s="1"/>
      <c r="Z119" s="1"/>
      <c r="AA119" s="1"/>
      <c r="AB119" s="1"/>
      <c r="AC119" s="1"/>
      <c r="AD119" s="1"/>
      <c r="AE119" s="1"/>
      <c r="AF119" s="1"/>
      <c r="AG119" s="1"/>
      <c r="AH119" s="1"/>
      <c r="AI119" s="1"/>
      <c r="AJ119" s="1"/>
      <c r="AK119" s="1"/>
      <c r="AL119" s="1"/>
      <c r="AM119" s="1"/>
      <c r="AN119" s="1"/>
      <c r="AO119" s="1"/>
      <c r="AP119" s="1"/>
      <c r="AQ119" s="1"/>
      <c r="AR119" s="1"/>
      <c r="AS119" s="1"/>
      <c r="AT119" s="1"/>
      <c r="AU119" s="1"/>
      <c r="AV119" s="1"/>
      <c r="AW119" s="1"/>
      <c r="AX119" s="1"/>
      <c r="AY119" s="1"/>
      <c r="AZ119" s="1"/>
      <c r="BA119" s="1"/>
      <c r="BB119" s="1"/>
      <c r="BC119" s="1"/>
      <c r="BD119" s="1"/>
      <c r="BE119" s="1"/>
      <c r="BF119" s="1"/>
      <c r="BG119" s="1"/>
      <c r="BH119" s="1"/>
      <c r="BI119" s="1"/>
      <c r="BJ119" s="1"/>
      <c r="BK119" s="1"/>
      <c r="BL119" s="1"/>
      <c r="BM119" s="1"/>
      <c r="BN119" s="1"/>
      <c r="BO119" s="1"/>
      <c r="BP119" s="1"/>
      <c r="BQ119" s="1"/>
      <c r="BR119" s="1"/>
      <c r="BS119" s="1"/>
      <c r="BT119" s="1"/>
      <c r="BU119" s="1"/>
      <c r="BV119" s="1"/>
      <c r="BW119" s="1"/>
      <c r="BX119" s="1"/>
      <c r="BY119" s="1"/>
      <c r="BZ119" s="1"/>
      <c r="CA119" s="1"/>
      <c r="CB119" s="1"/>
      <c r="CC119" s="1"/>
      <c r="CD119" s="1"/>
      <c r="CE119" s="1"/>
      <c r="CF119" s="1"/>
      <c r="CG119" s="1"/>
      <c r="CH119" s="1"/>
      <c r="CI119" s="1"/>
      <c r="CJ119" s="1"/>
      <c r="CK119" s="1"/>
      <c r="CL119" s="1"/>
      <c r="CM119" s="1"/>
      <c r="CN119" s="1"/>
      <c r="CO119" s="1"/>
      <c r="CP119" s="1"/>
      <c r="CQ119" s="1"/>
      <c r="CR119" s="1"/>
      <c r="CS119" s="1"/>
      <c r="CT119" s="1"/>
      <c r="CU119" s="1"/>
      <c r="CV119" s="1"/>
      <c r="CW119" s="1"/>
      <c r="CX119" s="1"/>
      <c r="CY119" s="1"/>
      <c r="CZ119" s="1"/>
      <c r="DA119" s="1"/>
    </row>
    <row r="120" spans="1:105" x14ac:dyDescent="0.35">
      <c r="A120" s="1"/>
      <c r="B120" s="1"/>
      <c r="C120" s="2"/>
      <c r="D120" s="1"/>
      <c r="E120" s="1"/>
      <c r="F120" s="1"/>
      <c r="G120" s="1"/>
      <c r="H120" s="1"/>
      <c r="I120" s="1"/>
      <c r="J120" s="1"/>
      <c r="L120" s="1"/>
      <c r="M120" s="1"/>
      <c r="N120" s="1"/>
      <c r="O120" s="1"/>
      <c r="P120" s="1"/>
      <c r="Q120" s="1"/>
      <c r="R120" s="1"/>
      <c r="S120" s="1"/>
      <c r="T120" s="1"/>
      <c r="U120" s="1"/>
      <c r="V120" s="1"/>
      <c r="W120" s="1"/>
      <c r="X120" s="1"/>
      <c r="Y120" s="1"/>
      <c r="Z120" s="1"/>
      <c r="AA120" s="1"/>
      <c r="AB120" s="1"/>
      <c r="AC120" s="1"/>
      <c r="AD120" s="1"/>
      <c r="AE120" s="1"/>
      <c r="AF120" s="1"/>
      <c r="AG120" s="1"/>
      <c r="AH120" s="1"/>
      <c r="AI120" s="1"/>
      <c r="AJ120" s="1"/>
      <c r="AK120" s="1"/>
      <c r="AL120" s="1"/>
      <c r="AM120" s="1"/>
      <c r="AN120" s="1"/>
      <c r="AO120" s="1"/>
      <c r="AP120" s="1"/>
      <c r="AQ120" s="1"/>
      <c r="AR120" s="1"/>
      <c r="AS120" s="1"/>
      <c r="AT120" s="1"/>
      <c r="AU120" s="1"/>
      <c r="AV120" s="1"/>
      <c r="AW120" s="1"/>
      <c r="AX120" s="1"/>
      <c r="AY120" s="1"/>
      <c r="AZ120" s="1"/>
      <c r="BA120" s="1"/>
      <c r="BB120" s="1"/>
      <c r="BC120" s="1"/>
      <c r="BD120" s="1"/>
      <c r="BE120" s="1"/>
      <c r="BF120" s="1"/>
      <c r="BG120" s="1"/>
      <c r="BH120" s="1"/>
      <c r="BI120" s="1"/>
      <c r="BJ120" s="1"/>
      <c r="BK120" s="1"/>
      <c r="BL120" s="1"/>
      <c r="BM120" s="1"/>
      <c r="BN120" s="1"/>
      <c r="BO120" s="1"/>
      <c r="BP120" s="1"/>
      <c r="BQ120" s="1"/>
      <c r="BR120" s="1"/>
      <c r="BS120" s="1"/>
      <c r="BT120" s="1"/>
      <c r="BU120" s="1"/>
      <c r="BV120" s="1"/>
      <c r="BW120" s="1"/>
      <c r="BX120" s="1"/>
      <c r="BY120" s="1"/>
      <c r="BZ120" s="1"/>
      <c r="CA120" s="1"/>
      <c r="CB120" s="1"/>
      <c r="CC120" s="1"/>
      <c r="CD120" s="1"/>
      <c r="CE120" s="1"/>
      <c r="CF120" s="1"/>
      <c r="CG120" s="1"/>
      <c r="CH120" s="1"/>
      <c r="CI120" s="1"/>
      <c r="CJ120" s="1"/>
      <c r="CK120" s="1"/>
      <c r="CL120" s="1"/>
      <c r="CM120" s="1"/>
      <c r="CN120" s="1"/>
      <c r="CO120" s="1"/>
      <c r="CP120" s="1"/>
      <c r="CQ120" s="1"/>
      <c r="CR120" s="1"/>
      <c r="CS120" s="1"/>
      <c r="CT120" s="1"/>
      <c r="CU120" s="1"/>
      <c r="CV120" s="1"/>
      <c r="CW120" s="1"/>
      <c r="CX120" s="1"/>
      <c r="CY120" s="1"/>
      <c r="CZ120" s="1"/>
      <c r="DA120" s="1"/>
    </row>
    <row r="121" spans="1:105" x14ac:dyDescent="0.35">
      <c r="A121" s="1"/>
      <c r="B121" s="1"/>
      <c r="C121" s="2"/>
      <c r="D121" s="1"/>
      <c r="E121" s="1"/>
      <c r="F121" s="1"/>
      <c r="G121" s="1"/>
      <c r="H121" s="1"/>
      <c r="I121" s="1"/>
      <c r="J121" s="1"/>
      <c r="L121" s="1"/>
      <c r="M121" s="1"/>
      <c r="N121" s="1"/>
      <c r="O121" s="1"/>
      <c r="P121" s="1"/>
      <c r="Q121" s="1"/>
      <c r="R121" s="1"/>
      <c r="S121" s="1"/>
      <c r="T121" s="1"/>
      <c r="U121" s="1"/>
      <c r="V121" s="1"/>
      <c r="W121" s="1"/>
      <c r="X121" s="1"/>
      <c r="Y121" s="1"/>
      <c r="Z121" s="1"/>
      <c r="AA121" s="1"/>
      <c r="AB121" s="1"/>
      <c r="AC121" s="1"/>
      <c r="AD121" s="1"/>
      <c r="AE121" s="1"/>
      <c r="AF121" s="1"/>
      <c r="AG121" s="1"/>
      <c r="AH121" s="1"/>
      <c r="AI121" s="1"/>
      <c r="AJ121" s="1"/>
      <c r="AK121" s="1"/>
      <c r="AL121" s="1"/>
      <c r="AM121" s="1"/>
      <c r="AN121" s="1"/>
      <c r="AO121" s="1"/>
      <c r="AP121" s="1"/>
      <c r="AQ121" s="1"/>
      <c r="AR121" s="1"/>
      <c r="AS121" s="1"/>
      <c r="AT121" s="1"/>
      <c r="AU121" s="1"/>
      <c r="AV121" s="1"/>
      <c r="AW121" s="1"/>
      <c r="AX121" s="1"/>
      <c r="AY121" s="1"/>
      <c r="AZ121" s="1"/>
      <c r="BA121" s="1"/>
      <c r="BB121" s="1"/>
      <c r="BC121" s="1"/>
      <c r="BD121" s="1"/>
      <c r="BE121" s="1"/>
      <c r="BF121" s="1"/>
      <c r="BG121" s="1"/>
      <c r="BH121" s="1"/>
      <c r="BI121" s="1"/>
      <c r="BJ121" s="1"/>
      <c r="BK121" s="1"/>
      <c r="BL121" s="1"/>
      <c r="BM121" s="1"/>
      <c r="BN121" s="1"/>
      <c r="BO121" s="1"/>
      <c r="BP121" s="1"/>
      <c r="BQ121" s="1"/>
      <c r="BR121" s="1"/>
      <c r="BS121" s="1"/>
      <c r="BT121" s="1"/>
      <c r="BU121" s="1"/>
      <c r="BV121" s="1"/>
      <c r="BW121" s="1"/>
      <c r="BX121" s="1"/>
      <c r="BY121" s="1"/>
      <c r="BZ121" s="1"/>
      <c r="CA121" s="1"/>
      <c r="CB121" s="1"/>
      <c r="CC121" s="1"/>
      <c r="CD121" s="1"/>
      <c r="CE121" s="1"/>
      <c r="CF121" s="1"/>
      <c r="CG121" s="1"/>
      <c r="CH121" s="1"/>
      <c r="CI121" s="1"/>
      <c r="CJ121" s="1"/>
      <c r="CK121" s="1"/>
      <c r="CL121" s="1"/>
      <c r="CM121" s="1"/>
      <c r="CN121" s="1"/>
      <c r="CO121" s="1"/>
      <c r="CP121" s="1"/>
      <c r="CQ121" s="1"/>
      <c r="CR121" s="1"/>
      <c r="CS121" s="1"/>
      <c r="CT121" s="1"/>
      <c r="CU121" s="1"/>
      <c r="CV121" s="1"/>
      <c r="CW121" s="1"/>
      <c r="CX121" s="1"/>
      <c r="CY121" s="1"/>
      <c r="CZ121" s="1"/>
      <c r="DA121" s="1"/>
    </row>
    <row r="122" spans="1:105" x14ac:dyDescent="0.35">
      <c r="A122" s="1"/>
      <c r="B122" s="1"/>
      <c r="C122" s="2"/>
      <c r="D122" s="1"/>
      <c r="E122" s="1"/>
      <c r="F122" s="1"/>
      <c r="G122" s="1"/>
      <c r="H122" s="1"/>
      <c r="I122" s="1"/>
      <c r="J122" s="1"/>
      <c r="L122" s="1"/>
      <c r="M122" s="1"/>
      <c r="N122" s="1"/>
      <c r="O122" s="1"/>
      <c r="P122" s="1"/>
      <c r="Q122" s="1"/>
      <c r="R122" s="1"/>
      <c r="S122" s="1"/>
      <c r="T122" s="1"/>
      <c r="U122" s="1"/>
      <c r="V122" s="1"/>
      <c r="W122" s="1"/>
      <c r="X122" s="1"/>
      <c r="Y122" s="1"/>
      <c r="Z122" s="1"/>
      <c r="AA122" s="1"/>
      <c r="AB122" s="1"/>
      <c r="AC122" s="1"/>
      <c r="AD122" s="1"/>
      <c r="AE122" s="1"/>
      <c r="AF122" s="1"/>
      <c r="AG122" s="1"/>
      <c r="AH122" s="1"/>
      <c r="AI122" s="1"/>
      <c r="AJ122" s="1"/>
      <c r="AK122" s="1"/>
      <c r="AL122" s="1"/>
      <c r="AM122" s="1"/>
      <c r="AN122" s="1"/>
      <c r="AO122" s="1"/>
      <c r="AP122" s="1"/>
      <c r="AQ122" s="1"/>
      <c r="AR122" s="1"/>
      <c r="AS122" s="1"/>
      <c r="AT122" s="1"/>
      <c r="AU122" s="1"/>
      <c r="AV122" s="1"/>
      <c r="AW122" s="1"/>
      <c r="AX122" s="1"/>
      <c r="AY122" s="1"/>
      <c r="AZ122" s="1"/>
      <c r="BA122" s="1"/>
      <c r="BB122" s="1"/>
      <c r="BC122" s="1"/>
      <c r="BD122" s="1"/>
      <c r="BE122" s="1"/>
      <c r="BF122" s="1"/>
      <c r="BG122" s="1"/>
      <c r="BH122" s="1"/>
      <c r="BI122" s="1"/>
      <c r="BJ122" s="1"/>
      <c r="BK122" s="1"/>
      <c r="BL122" s="1"/>
      <c r="BM122" s="1"/>
      <c r="BN122" s="1"/>
      <c r="BO122" s="1"/>
      <c r="BP122" s="1"/>
      <c r="BQ122" s="1"/>
      <c r="BR122" s="1"/>
      <c r="BS122" s="1"/>
      <c r="BT122" s="1"/>
      <c r="BU122" s="1"/>
      <c r="BV122" s="1"/>
      <c r="BW122" s="1"/>
      <c r="BX122" s="1"/>
      <c r="BY122" s="1"/>
      <c r="BZ122" s="1"/>
      <c r="CA122" s="1"/>
      <c r="CB122" s="1"/>
      <c r="CC122" s="1"/>
      <c r="CD122" s="1"/>
      <c r="CE122" s="1"/>
      <c r="CF122" s="1"/>
      <c r="CG122" s="1"/>
      <c r="CH122" s="1"/>
      <c r="CI122" s="1"/>
      <c r="CJ122" s="1"/>
      <c r="CK122" s="1"/>
      <c r="CL122" s="1"/>
      <c r="CM122" s="1"/>
      <c r="CN122" s="1"/>
      <c r="CO122" s="1"/>
      <c r="CP122" s="1"/>
      <c r="CQ122" s="1"/>
      <c r="CR122" s="1"/>
      <c r="CS122" s="1"/>
      <c r="CT122" s="1"/>
      <c r="CU122" s="1"/>
      <c r="CV122" s="1"/>
      <c r="CW122" s="1"/>
      <c r="CX122" s="1"/>
      <c r="CY122" s="1"/>
      <c r="CZ122" s="1"/>
      <c r="DA122" s="1"/>
    </row>
    <row r="123" spans="1:105" x14ac:dyDescent="0.35">
      <c r="A123" s="1"/>
      <c r="B123" s="1"/>
      <c r="C123" s="2"/>
      <c r="D123" s="1"/>
      <c r="E123" s="1"/>
      <c r="F123" s="1"/>
      <c r="G123" s="1"/>
      <c r="H123" s="1"/>
      <c r="I123" s="1"/>
      <c r="J123" s="1"/>
      <c r="L123" s="1"/>
      <c r="M123" s="1"/>
      <c r="N123" s="1"/>
      <c r="O123" s="1"/>
      <c r="P123" s="1"/>
      <c r="Q123" s="1"/>
      <c r="R123" s="1"/>
      <c r="S123" s="1"/>
      <c r="T123" s="1"/>
      <c r="U123" s="1"/>
      <c r="V123" s="1"/>
      <c r="W123" s="1"/>
      <c r="X123" s="1"/>
      <c r="Y123" s="1"/>
      <c r="Z123" s="1"/>
      <c r="AA123" s="1"/>
      <c r="AB123" s="1"/>
      <c r="AC123" s="1"/>
      <c r="AD123" s="1"/>
      <c r="AE123" s="1"/>
      <c r="AF123" s="1"/>
      <c r="AG123" s="1"/>
      <c r="AH123" s="1"/>
      <c r="AI123" s="1"/>
      <c r="AJ123" s="1"/>
      <c r="AK123" s="1"/>
      <c r="AL123" s="1"/>
      <c r="AM123" s="1"/>
      <c r="AN123" s="1"/>
      <c r="AO123" s="1"/>
      <c r="AP123" s="1"/>
      <c r="AQ123" s="1"/>
      <c r="AR123" s="1"/>
      <c r="AS123" s="1"/>
      <c r="AT123" s="1"/>
      <c r="AU123" s="1"/>
      <c r="AV123" s="1"/>
      <c r="AW123" s="1"/>
      <c r="AX123" s="1"/>
      <c r="AY123" s="1"/>
      <c r="AZ123" s="1"/>
      <c r="BA123" s="1"/>
      <c r="BB123" s="1"/>
      <c r="BC123" s="1"/>
      <c r="BD123" s="1"/>
      <c r="BE123" s="1"/>
      <c r="BF123" s="1"/>
      <c r="BG123" s="1"/>
      <c r="BH123" s="1"/>
      <c r="BI123" s="1"/>
      <c r="BJ123" s="1"/>
      <c r="BK123" s="1"/>
      <c r="BL123" s="1"/>
      <c r="BM123" s="1"/>
      <c r="BN123" s="1"/>
      <c r="BO123" s="1"/>
      <c r="BP123" s="1"/>
      <c r="BQ123" s="1"/>
      <c r="BR123" s="1"/>
      <c r="BS123" s="1"/>
      <c r="BT123" s="1"/>
      <c r="BU123" s="1"/>
      <c r="BV123" s="1"/>
      <c r="BW123" s="1"/>
      <c r="BX123" s="1"/>
      <c r="BY123" s="1"/>
      <c r="BZ123" s="1"/>
      <c r="CA123" s="1"/>
      <c r="CB123" s="1"/>
      <c r="CC123" s="1"/>
      <c r="CD123" s="1"/>
      <c r="CE123" s="1"/>
      <c r="CF123" s="1"/>
      <c r="CG123" s="1"/>
      <c r="CH123" s="1"/>
      <c r="CI123" s="1"/>
      <c r="CJ123" s="1"/>
      <c r="CK123" s="1"/>
      <c r="CL123" s="1"/>
      <c r="CM123" s="1"/>
      <c r="CN123" s="1"/>
      <c r="CO123" s="1"/>
      <c r="CP123" s="1"/>
      <c r="CQ123" s="1"/>
      <c r="CR123" s="1"/>
      <c r="CS123" s="1"/>
      <c r="CT123" s="1"/>
      <c r="CU123" s="1"/>
      <c r="CV123" s="1"/>
      <c r="CW123" s="1"/>
      <c r="CX123" s="1"/>
      <c r="CY123" s="1"/>
      <c r="CZ123" s="1"/>
      <c r="DA123" s="1"/>
    </row>
    <row r="124" spans="1:105" x14ac:dyDescent="0.35">
      <c r="A124" s="1"/>
      <c r="B124" s="1"/>
      <c r="C124" s="2"/>
      <c r="D124" s="1"/>
      <c r="E124" s="1"/>
      <c r="F124" s="1"/>
      <c r="G124" s="1"/>
      <c r="H124" s="1"/>
      <c r="I124" s="1"/>
      <c r="J124" s="1"/>
      <c r="L124" s="1"/>
      <c r="M124" s="1"/>
      <c r="N124" s="1"/>
      <c r="O124" s="1"/>
      <c r="P124" s="1"/>
      <c r="Q124" s="1"/>
      <c r="R124" s="1"/>
      <c r="S124" s="1"/>
      <c r="T124" s="1"/>
      <c r="U124" s="1"/>
      <c r="V124" s="1"/>
      <c r="W124" s="1"/>
      <c r="X124" s="1"/>
      <c r="Y124" s="1"/>
      <c r="Z124" s="1"/>
      <c r="AA124" s="1"/>
      <c r="AB124" s="1"/>
      <c r="AC124" s="1"/>
      <c r="AD124" s="1"/>
      <c r="AE124" s="1"/>
      <c r="AF124" s="1"/>
      <c r="AG124" s="1"/>
      <c r="AH124" s="1"/>
      <c r="AI124" s="1"/>
      <c r="AJ124" s="1"/>
      <c r="AK124" s="1"/>
      <c r="AL124" s="1"/>
      <c r="AM124" s="1"/>
      <c r="AN124" s="1"/>
      <c r="AO124" s="1"/>
      <c r="AP124" s="1"/>
      <c r="AQ124" s="1"/>
      <c r="AR124" s="1"/>
      <c r="AS124" s="1"/>
      <c r="AT124" s="1"/>
      <c r="AU124" s="1"/>
      <c r="AV124" s="1"/>
      <c r="AW124" s="1"/>
      <c r="AX124" s="1"/>
      <c r="AY124" s="1"/>
      <c r="AZ124" s="1"/>
      <c r="BA124" s="1"/>
      <c r="BB124" s="1"/>
      <c r="BC124" s="1"/>
      <c r="BD124" s="1"/>
      <c r="BE124" s="1"/>
      <c r="BF124" s="1"/>
      <c r="BG124" s="1"/>
      <c r="BH124" s="1"/>
      <c r="BI124" s="1"/>
      <c r="BJ124" s="1"/>
      <c r="BK124" s="1"/>
      <c r="BL124" s="1"/>
      <c r="BM124" s="1"/>
      <c r="BN124" s="1"/>
      <c r="BO124" s="1"/>
      <c r="BP124" s="1"/>
      <c r="BQ124" s="1"/>
      <c r="BR124" s="1"/>
      <c r="BS124" s="1"/>
      <c r="BT124" s="1"/>
      <c r="BU124" s="1"/>
      <c r="BV124" s="1"/>
      <c r="BW124" s="1"/>
      <c r="BX124" s="1"/>
      <c r="BY124" s="1"/>
      <c r="BZ124" s="1"/>
      <c r="CA124" s="1"/>
      <c r="CB124" s="1"/>
      <c r="CC124" s="1"/>
      <c r="CD124" s="1"/>
      <c r="CE124" s="1"/>
      <c r="CF124" s="1"/>
      <c r="CG124" s="1"/>
      <c r="CH124" s="1"/>
      <c r="CI124" s="1"/>
      <c r="CJ124" s="1"/>
      <c r="CK124" s="1"/>
      <c r="CL124" s="1"/>
      <c r="CM124" s="1"/>
      <c r="CN124" s="1"/>
      <c r="CO124" s="1"/>
      <c r="CP124" s="1"/>
      <c r="CQ124" s="1"/>
      <c r="CR124" s="1"/>
      <c r="CS124" s="1"/>
      <c r="CT124" s="1"/>
      <c r="CU124" s="1"/>
      <c r="CV124" s="1"/>
      <c r="CW124" s="1"/>
      <c r="CX124" s="1"/>
      <c r="CY124" s="1"/>
      <c r="CZ124" s="1"/>
      <c r="DA124" s="1"/>
    </row>
    <row r="125" spans="1:105" x14ac:dyDescent="0.35">
      <c r="A125" s="1"/>
      <c r="B125" s="1"/>
      <c r="C125" s="2"/>
      <c r="D125" s="1"/>
      <c r="E125" s="1"/>
      <c r="F125" s="1"/>
      <c r="G125" s="1"/>
      <c r="H125" s="1"/>
      <c r="I125" s="1"/>
      <c r="J125" s="1"/>
      <c r="L125" s="1"/>
      <c r="M125" s="1"/>
      <c r="N125" s="1"/>
      <c r="O125" s="1"/>
      <c r="P125" s="1"/>
      <c r="Q125" s="1"/>
      <c r="R125" s="1"/>
      <c r="S125" s="1"/>
      <c r="T125" s="1"/>
      <c r="U125" s="1"/>
      <c r="V125" s="1"/>
      <c r="W125" s="1"/>
      <c r="X125" s="1"/>
      <c r="Y125" s="1"/>
      <c r="Z125" s="1"/>
      <c r="AA125" s="1"/>
      <c r="AB125" s="1"/>
      <c r="AC125" s="1"/>
      <c r="AD125" s="1"/>
      <c r="AE125" s="1"/>
      <c r="AF125" s="1"/>
      <c r="AG125" s="1"/>
      <c r="AH125" s="1"/>
      <c r="AI125" s="1"/>
      <c r="AJ125" s="1"/>
      <c r="AK125" s="1"/>
      <c r="AL125" s="1"/>
      <c r="AM125" s="1"/>
      <c r="AN125" s="1"/>
      <c r="AO125" s="1"/>
      <c r="AP125" s="1"/>
      <c r="AQ125" s="1"/>
      <c r="AR125" s="1"/>
      <c r="AS125" s="1"/>
      <c r="AT125" s="1"/>
      <c r="AU125" s="1"/>
      <c r="AV125" s="1"/>
      <c r="AW125" s="1"/>
      <c r="AX125" s="1"/>
      <c r="AY125" s="1"/>
      <c r="AZ125" s="1"/>
      <c r="BA125" s="1"/>
      <c r="BB125" s="1"/>
      <c r="BC125" s="1"/>
      <c r="BD125" s="1"/>
      <c r="BE125" s="1"/>
      <c r="BF125" s="1"/>
      <c r="BG125" s="1"/>
      <c r="BH125" s="1"/>
      <c r="BI125" s="1"/>
      <c r="BJ125" s="1"/>
      <c r="BK125" s="1"/>
      <c r="BL125" s="1"/>
      <c r="BM125" s="1"/>
      <c r="BN125" s="1"/>
      <c r="BO125" s="1"/>
      <c r="BP125" s="1"/>
      <c r="BQ125" s="1"/>
      <c r="BR125" s="1"/>
      <c r="BS125" s="1"/>
      <c r="BT125" s="1"/>
      <c r="BU125" s="1"/>
      <c r="BV125" s="1"/>
      <c r="BW125" s="1"/>
      <c r="BX125" s="1"/>
      <c r="BY125" s="1"/>
      <c r="BZ125" s="1"/>
      <c r="CA125" s="1"/>
      <c r="CB125" s="1"/>
      <c r="CC125" s="1"/>
      <c r="CD125" s="1"/>
      <c r="CE125" s="1"/>
      <c r="CF125" s="1"/>
      <c r="CG125" s="1"/>
      <c r="CH125" s="1"/>
      <c r="CI125" s="1"/>
      <c r="CJ125" s="1"/>
      <c r="CK125" s="1"/>
      <c r="CL125" s="1"/>
      <c r="CM125" s="1"/>
      <c r="CN125" s="1"/>
      <c r="CO125" s="1"/>
      <c r="CP125" s="1"/>
      <c r="CQ125" s="1"/>
      <c r="CR125" s="1"/>
      <c r="CS125" s="1"/>
      <c r="CT125" s="1"/>
      <c r="CU125" s="1"/>
      <c r="CV125" s="1"/>
      <c r="CW125" s="1"/>
      <c r="CX125" s="1"/>
      <c r="CY125" s="1"/>
      <c r="CZ125" s="1"/>
      <c r="DA125" s="1"/>
    </row>
    <row r="126" spans="1:105" x14ac:dyDescent="0.35">
      <c r="A126" s="1"/>
      <c r="B126" s="1"/>
      <c r="C126" s="2"/>
      <c r="D126" s="1"/>
      <c r="E126" s="1"/>
      <c r="F126" s="1"/>
      <c r="G126" s="1"/>
      <c r="H126" s="1"/>
      <c r="I126" s="1"/>
      <c r="J126" s="1"/>
      <c r="L126" s="1"/>
      <c r="M126" s="1"/>
      <c r="N126" s="1"/>
      <c r="O126" s="1"/>
      <c r="P126" s="1"/>
      <c r="Q126" s="1"/>
      <c r="R126" s="1"/>
      <c r="S126" s="1"/>
      <c r="T126" s="1"/>
      <c r="U126" s="1"/>
      <c r="V126" s="1"/>
      <c r="W126" s="1"/>
      <c r="X126" s="1"/>
      <c r="Y126" s="1"/>
      <c r="Z126" s="1"/>
      <c r="AA126" s="1"/>
      <c r="AB126" s="1"/>
      <c r="AC126" s="1"/>
      <c r="AD126" s="1"/>
      <c r="AE126" s="1"/>
      <c r="AF126" s="1"/>
      <c r="AG126" s="1"/>
      <c r="AH126" s="1"/>
      <c r="AI126" s="1"/>
      <c r="AJ126" s="1"/>
      <c r="AK126" s="1"/>
      <c r="AL126" s="1"/>
      <c r="AM126" s="1"/>
      <c r="AN126" s="1"/>
      <c r="AO126" s="1"/>
      <c r="AP126" s="1"/>
      <c r="AQ126" s="1"/>
      <c r="AR126" s="1"/>
      <c r="AS126" s="1"/>
      <c r="AT126" s="1"/>
      <c r="AU126" s="1"/>
      <c r="AV126" s="1"/>
      <c r="AW126" s="1"/>
      <c r="AX126" s="1"/>
      <c r="AY126" s="1"/>
      <c r="AZ126" s="1"/>
      <c r="BA126" s="1"/>
      <c r="BB126" s="1"/>
      <c r="BC126" s="1"/>
      <c r="BD126" s="1"/>
      <c r="BE126" s="1"/>
      <c r="BF126" s="1"/>
      <c r="BG126" s="1"/>
      <c r="BH126" s="1"/>
      <c r="BI126" s="1"/>
      <c r="BJ126" s="1"/>
      <c r="BK126" s="1"/>
      <c r="BL126" s="1"/>
      <c r="BM126" s="1"/>
      <c r="BN126" s="1"/>
      <c r="BO126" s="1"/>
      <c r="BP126" s="1"/>
      <c r="BQ126" s="1"/>
      <c r="BR126" s="1"/>
      <c r="BS126" s="1"/>
      <c r="BT126" s="1"/>
      <c r="BU126" s="1"/>
      <c r="BV126" s="1"/>
      <c r="BW126" s="1"/>
      <c r="BX126" s="1"/>
      <c r="BY126" s="1"/>
      <c r="BZ126" s="1"/>
      <c r="CA126" s="1"/>
      <c r="CB126" s="1"/>
      <c r="CC126" s="1"/>
      <c r="CD126" s="1"/>
      <c r="CE126" s="1"/>
      <c r="CF126" s="1"/>
      <c r="CG126" s="1"/>
      <c r="CH126" s="1"/>
      <c r="CI126" s="1"/>
      <c r="CJ126" s="1"/>
      <c r="CK126" s="1"/>
      <c r="CL126" s="1"/>
      <c r="CM126" s="1"/>
      <c r="CN126" s="1"/>
      <c r="CO126" s="1"/>
      <c r="CP126" s="1"/>
      <c r="CQ126" s="1"/>
      <c r="CR126" s="1"/>
      <c r="CS126" s="1"/>
      <c r="CT126" s="1"/>
      <c r="CU126" s="1"/>
      <c r="CV126" s="1"/>
      <c r="CW126" s="1"/>
      <c r="CX126" s="1"/>
      <c r="CY126" s="1"/>
      <c r="CZ126" s="1"/>
      <c r="DA126" s="1"/>
    </row>
    <row r="127" spans="1:105" x14ac:dyDescent="0.35">
      <c r="A127" s="1"/>
      <c r="B127" s="1"/>
      <c r="C127" s="2"/>
      <c r="D127" s="1"/>
      <c r="E127" s="1"/>
      <c r="F127" s="1"/>
      <c r="G127" s="1"/>
      <c r="H127" s="1"/>
      <c r="I127" s="1"/>
      <c r="J127" s="1"/>
      <c r="L127" s="1"/>
      <c r="M127" s="1"/>
      <c r="N127" s="1"/>
      <c r="O127" s="1"/>
      <c r="P127" s="1"/>
      <c r="Q127" s="1"/>
      <c r="R127" s="1"/>
      <c r="S127" s="1"/>
      <c r="T127" s="1"/>
      <c r="U127" s="1"/>
      <c r="V127" s="1"/>
      <c r="W127" s="1"/>
      <c r="X127" s="1"/>
      <c r="Y127" s="1"/>
      <c r="Z127" s="1"/>
      <c r="AA127" s="1"/>
      <c r="AB127" s="1"/>
      <c r="AC127" s="1"/>
      <c r="AD127" s="1"/>
      <c r="AE127" s="1"/>
      <c r="AF127" s="1"/>
      <c r="AG127" s="1"/>
      <c r="AH127" s="1"/>
      <c r="AI127" s="1"/>
      <c r="AJ127" s="1"/>
      <c r="AK127" s="1"/>
      <c r="AL127" s="1"/>
      <c r="AM127" s="1"/>
      <c r="AN127" s="1"/>
      <c r="AO127" s="1"/>
      <c r="AP127" s="1"/>
      <c r="AQ127" s="1"/>
      <c r="AR127" s="1"/>
      <c r="AS127" s="1"/>
      <c r="AT127" s="1"/>
      <c r="AU127" s="1"/>
      <c r="AV127" s="1"/>
      <c r="AW127" s="1"/>
      <c r="AX127" s="1"/>
      <c r="AY127" s="1"/>
      <c r="AZ127" s="1"/>
      <c r="BA127" s="1"/>
      <c r="BB127" s="1"/>
      <c r="BC127" s="1"/>
      <c r="BD127" s="1"/>
      <c r="BE127" s="1"/>
      <c r="BF127" s="1"/>
      <c r="BG127" s="1"/>
      <c r="BH127" s="1"/>
      <c r="BI127" s="1"/>
      <c r="BJ127" s="1"/>
      <c r="BK127" s="1"/>
      <c r="BL127" s="1"/>
      <c r="BM127" s="1"/>
      <c r="BN127" s="1"/>
      <c r="BO127" s="1"/>
      <c r="BP127" s="1"/>
      <c r="BQ127" s="1"/>
      <c r="BR127" s="1"/>
      <c r="BS127" s="1"/>
      <c r="BT127" s="1"/>
      <c r="BU127" s="1"/>
      <c r="BV127" s="1"/>
      <c r="BW127" s="1"/>
      <c r="BX127" s="1"/>
      <c r="BY127" s="1"/>
      <c r="BZ127" s="1"/>
      <c r="CA127" s="1"/>
      <c r="CB127" s="1"/>
      <c r="CC127" s="1"/>
      <c r="CD127" s="1"/>
      <c r="CE127" s="1"/>
      <c r="CF127" s="1"/>
      <c r="CG127" s="1"/>
      <c r="CH127" s="1"/>
      <c r="CI127" s="1"/>
      <c r="CJ127" s="1"/>
      <c r="CK127" s="1"/>
      <c r="CL127" s="1"/>
      <c r="CM127" s="1"/>
      <c r="CN127" s="1"/>
      <c r="CO127" s="1"/>
      <c r="CP127" s="1"/>
      <c r="CQ127" s="1"/>
      <c r="CR127" s="1"/>
      <c r="CS127" s="1"/>
      <c r="CT127" s="1"/>
      <c r="CU127" s="1"/>
      <c r="CV127" s="1"/>
      <c r="CW127" s="1"/>
      <c r="CX127" s="1"/>
      <c r="CY127" s="1"/>
      <c r="CZ127" s="1"/>
      <c r="DA127" s="1"/>
    </row>
    <row r="128" spans="1:105" x14ac:dyDescent="0.35">
      <c r="A128" s="1"/>
      <c r="B128" s="1"/>
      <c r="C128" s="2"/>
      <c r="D128" s="1"/>
      <c r="E128" s="1"/>
      <c r="F128" s="1"/>
      <c r="G128" s="1"/>
      <c r="H128" s="1"/>
      <c r="I128" s="1"/>
      <c r="J128" s="1"/>
      <c r="L128" s="1"/>
      <c r="M128" s="1"/>
      <c r="N128" s="1"/>
      <c r="O128" s="1"/>
      <c r="P128" s="1"/>
      <c r="Q128" s="1"/>
      <c r="R128" s="1"/>
      <c r="S128" s="1"/>
      <c r="T128" s="1"/>
      <c r="U128" s="1"/>
      <c r="V128" s="1"/>
      <c r="W128" s="1"/>
      <c r="X128" s="1"/>
      <c r="Y128" s="1"/>
      <c r="Z128" s="1"/>
      <c r="AA128" s="1"/>
      <c r="AB128" s="1"/>
      <c r="AC128" s="1"/>
      <c r="AD128" s="1"/>
      <c r="AE128" s="1"/>
      <c r="AF128" s="1"/>
      <c r="AG128" s="1"/>
      <c r="AH128" s="1"/>
      <c r="AI128" s="1"/>
      <c r="AJ128" s="1"/>
      <c r="AK128" s="1"/>
      <c r="AL128" s="1"/>
      <c r="AM128" s="1"/>
      <c r="AN128" s="1"/>
      <c r="AO128" s="1"/>
      <c r="AP128" s="1"/>
      <c r="AQ128" s="1"/>
      <c r="AR128" s="1"/>
      <c r="AS128" s="1"/>
      <c r="AT128" s="1"/>
      <c r="AU128" s="1"/>
      <c r="AV128" s="1"/>
      <c r="AW128" s="1"/>
      <c r="AX128" s="1"/>
      <c r="AY128" s="1"/>
      <c r="AZ128" s="1"/>
      <c r="BA128" s="1"/>
      <c r="BB128" s="1"/>
      <c r="BC128" s="1"/>
      <c r="BD128" s="1"/>
      <c r="BE128" s="1"/>
      <c r="BF128" s="1"/>
      <c r="BG128" s="1"/>
      <c r="BH128" s="1"/>
      <c r="BI128" s="1"/>
      <c r="BJ128" s="1"/>
      <c r="BK128" s="1"/>
      <c r="BL128" s="1"/>
      <c r="BM128" s="1"/>
      <c r="BN128" s="1"/>
      <c r="BO128" s="1"/>
      <c r="BP128" s="1"/>
      <c r="BQ128" s="1"/>
      <c r="BR128" s="1"/>
      <c r="BS128" s="1"/>
      <c r="BT128" s="1"/>
      <c r="BU128" s="1"/>
      <c r="BV128" s="1"/>
      <c r="BW128" s="1"/>
      <c r="BX128" s="1"/>
      <c r="BY128" s="1"/>
      <c r="BZ128" s="1"/>
      <c r="CA128" s="1"/>
      <c r="CB128" s="1"/>
      <c r="CC128" s="1"/>
      <c r="CD128" s="1"/>
      <c r="CE128" s="1"/>
      <c r="CF128" s="1"/>
      <c r="CG128" s="1"/>
      <c r="CH128" s="1"/>
      <c r="CI128" s="1"/>
      <c r="CJ128" s="1"/>
      <c r="CK128" s="1"/>
      <c r="CL128" s="1"/>
      <c r="CM128" s="1"/>
      <c r="CN128" s="1"/>
      <c r="CO128" s="1"/>
      <c r="CP128" s="1"/>
      <c r="CQ128" s="1"/>
      <c r="CR128" s="1"/>
      <c r="CS128" s="1"/>
      <c r="CT128" s="1"/>
      <c r="CU128" s="1"/>
      <c r="CV128" s="1"/>
      <c r="CW128" s="1"/>
      <c r="CX128" s="1"/>
      <c r="CY128" s="1"/>
      <c r="CZ128" s="1"/>
      <c r="DA128" s="1"/>
    </row>
    <row r="129" spans="1:105" x14ac:dyDescent="0.35">
      <c r="A129" s="1"/>
      <c r="B129" s="1"/>
      <c r="C129" s="2"/>
      <c r="D129" s="1"/>
      <c r="E129" s="1"/>
      <c r="F129" s="1"/>
      <c r="G129" s="1"/>
      <c r="H129" s="1"/>
      <c r="I129" s="1"/>
      <c r="J129" s="1"/>
      <c r="L129" s="1"/>
      <c r="M129" s="1"/>
      <c r="N129" s="1"/>
      <c r="O129" s="1"/>
      <c r="P129" s="1"/>
      <c r="Q129" s="1"/>
      <c r="R129" s="1"/>
      <c r="S129" s="1"/>
      <c r="T129" s="1"/>
      <c r="U129" s="1"/>
      <c r="V129" s="1"/>
      <c r="W129" s="1"/>
      <c r="X129" s="1"/>
      <c r="Y129" s="1"/>
      <c r="Z129" s="1"/>
      <c r="AA129" s="1"/>
      <c r="AB129" s="1"/>
      <c r="AC129" s="1"/>
      <c r="AD129" s="1"/>
      <c r="AE129" s="1"/>
      <c r="AF129" s="1"/>
      <c r="AG129" s="1"/>
      <c r="AH129" s="1"/>
      <c r="AI129" s="1"/>
      <c r="AJ129" s="1"/>
      <c r="AK129" s="1"/>
      <c r="AL129" s="1"/>
      <c r="AM129" s="1"/>
      <c r="AN129" s="1"/>
      <c r="AO129" s="1"/>
      <c r="AP129" s="1"/>
      <c r="AQ129" s="1"/>
      <c r="AR129" s="1"/>
      <c r="AS129" s="1"/>
      <c r="AT129" s="1"/>
      <c r="AU129" s="1"/>
      <c r="AV129" s="1"/>
      <c r="AW129" s="1"/>
      <c r="AX129" s="1"/>
      <c r="AY129" s="1"/>
      <c r="AZ129" s="1"/>
      <c r="BA129" s="1"/>
      <c r="BB129" s="1"/>
      <c r="BC129" s="1"/>
      <c r="BD129" s="1"/>
      <c r="BE129" s="1"/>
      <c r="BF129" s="1"/>
      <c r="BG129" s="1"/>
      <c r="BH129" s="1"/>
      <c r="BI129" s="1"/>
      <c r="BJ129" s="1"/>
      <c r="BK129" s="1"/>
      <c r="BL129" s="1"/>
      <c r="BM129" s="1"/>
      <c r="BN129" s="1"/>
      <c r="BO129" s="1"/>
      <c r="BP129" s="1"/>
      <c r="BQ129" s="1"/>
      <c r="BR129" s="1"/>
      <c r="BS129" s="1"/>
      <c r="BT129" s="1"/>
      <c r="BU129" s="1"/>
      <c r="BV129" s="1"/>
      <c r="BW129" s="1"/>
      <c r="BX129" s="1"/>
      <c r="BY129" s="1"/>
      <c r="BZ129" s="1"/>
      <c r="CA129" s="1"/>
      <c r="CB129" s="1"/>
      <c r="CC129" s="1"/>
      <c r="CD129" s="1"/>
      <c r="CE129" s="1"/>
      <c r="CF129" s="1"/>
      <c r="CG129" s="1"/>
      <c r="CH129" s="1"/>
      <c r="CI129" s="1"/>
      <c r="CJ129" s="1"/>
      <c r="CK129" s="1"/>
      <c r="CL129" s="1"/>
      <c r="CM129" s="1"/>
      <c r="CN129" s="1"/>
      <c r="CO129" s="1"/>
      <c r="CP129" s="1"/>
      <c r="CQ129" s="1"/>
      <c r="CR129" s="1"/>
      <c r="CS129" s="1"/>
      <c r="CT129" s="1"/>
      <c r="CU129" s="1"/>
      <c r="CV129" s="1"/>
      <c r="CW129" s="1"/>
      <c r="CX129" s="1"/>
      <c r="CY129" s="1"/>
      <c r="CZ129" s="1"/>
      <c r="DA129" s="1"/>
    </row>
    <row r="130" spans="1:105" x14ac:dyDescent="0.35">
      <c r="A130" s="1"/>
      <c r="B130" s="1"/>
      <c r="C130" s="2"/>
      <c r="D130" s="1"/>
      <c r="E130" s="1"/>
      <c r="F130" s="1"/>
      <c r="G130" s="1"/>
      <c r="H130" s="1"/>
      <c r="I130" s="1"/>
      <c r="J130" s="1"/>
      <c r="L130" s="1"/>
      <c r="M130" s="1"/>
      <c r="N130" s="1"/>
      <c r="O130" s="1"/>
      <c r="P130" s="1"/>
      <c r="Q130" s="1"/>
      <c r="R130" s="1"/>
      <c r="S130" s="1"/>
      <c r="T130" s="1"/>
      <c r="U130" s="1"/>
      <c r="V130" s="1"/>
      <c r="W130" s="1"/>
      <c r="X130" s="1"/>
      <c r="Y130" s="1"/>
      <c r="Z130" s="1"/>
      <c r="AA130" s="1"/>
      <c r="AB130" s="1"/>
      <c r="AC130" s="1"/>
      <c r="AD130" s="1"/>
      <c r="AE130" s="1"/>
      <c r="AF130" s="1"/>
      <c r="AG130" s="1"/>
      <c r="AH130" s="1"/>
      <c r="AI130" s="1"/>
      <c r="AJ130" s="1"/>
      <c r="AK130" s="1"/>
      <c r="AL130" s="1"/>
      <c r="AM130" s="1"/>
      <c r="AN130" s="1"/>
      <c r="AO130" s="1"/>
      <c r="AP130" s="1"/>
      <c r="AQ130" s="1"/>
      <c r="AR130" s="1"/>
      <c r="AS130" s="1"/>
      <c r="AT130" s="1"/>
      <c r="AU130" s="1"/>
      <c r="AV130" s="1"/>
      <c r="AW130" s="1"/>
      <c r="AX130" s="1"/>
      <c r="AY130" s="1"/>
      <c r="AZ130" s="1"/>
      <c r="BA130" s="1"/>
      <c r="BB130" s="1"/>
      <c r="BC130" s="1"/>
      <c r="BD130" s="1"/>
      <c r="BE130" s="1"/>
      <c r="BF130" s="1"/>
      <c r="BG130" s="1"/>
      <c r="BH130" s="1"/>
      <c r="BI130" s="1"/>
      <c r="BJ130" s="1"/>
      <c r="BK130" s="1"/>
      <c r="BL130" s="1"/>
      <c r="BM130" s="1"/>
      <c r="BN130" s="1"/>
      <c r="BO130" s="1"/>
      <c r="BP130" s="1"/>
      <c r="BQ130" s="1"/>
      <c r="BR130" s="1"/>
      <c r="BS130" s="1"/>
      <c r="BT130" s="1"/>
      <c r="BU130" s="1"/>
      <c r="BV130" s="1"/>
      <c r="BW130" s="1"/>
      <c r="BX130" s="1"/>
      <c r="BY130" s="1"/>
      <c r="BZ130" s="1"/>
      <c r="CA130" s="1"/>
      <c r="CB130" s="1"/>
      <c r="CC130" s="1"/>
      <c r="CD130" s="1"/>
      <c r="CE130" s="1"/>
      <c r="CF130" s="1"/>
      <c r="CG130" s="1"/>
      <c r="CH130" s="1"/>
      <c r="CI130" s="1"/>
      <c r="CJ130" s="1"/>
      <c r="CK130" s="1"/>
      <c r="CL130" s="1"/>
      <c r="CM130" s="1"/>
      <c r="CN130" s="1"/>
      <c r="CO130" s="1"/>
      <c r="CP130" s="1"/>
      <c r="CQ130" s="1"/>
      <c r="CR130" s="1"/>
      <c r="CS130" s="1"/>
      <c r="CT130" s="1"/>
      <c r="CU130" s="1"/>
      <c r="CV130" s="1"/>
      <c r="CW130" s="1"/>
      <c r="CX130" s="1"/>
      <c r="CY130" s="1"/>
      <c r="CZ130" s="1"/>
      <c r="DA130" s="1"/>
    </row>
    <row r="131" spans="1:105" x14ac:dyDescent="0.35">
      <c r="B131" s="1"/>
      <c r="C131" s="2"/>
      <c r="D131" s="1"/>
      <c r="E131" s="1"/>
      <c r="F131" s="1"/>
      <c r="G131" s="1"/>
      <c r="H131" s="1"/>
      <c r="I131" s="1"/>
      <c r="J131" s="1"/>
      <c r="L131" s="1"/>
      <c r="M131" s="1"/>
      <c r="N131" s="1"/>
      <c r="O131" s="1"/>
      <c r="P131" s="1"/>
      <c r="Q131" s="1"/>
      <c r="R131" s="1"/>
      <c r="S131" s="1"/>
      <c r="T131" s="1"/>
      <c r="U131" s="1"/>
      <c r="V131" s="1"/>
      <c r="W131" s="1"/>
      <c r="X131" s="1"/>
      <c r="Y131" s="1"/>
      <c r="Z131" s="1"/>
      <c r="AA131" s="1"/>
      <c r="AB131" s="1"/>
      <c r="AC131" s="1"/>
      <c r="AD131" s="1"/>
      <c r="AE131" s="1"/>
      <c r="AF131" s="1"/>
      <c r="AG131" s="1"/>
      <c r="AH131" s="1"/>
      <c r="AI131" s="1"/>
      <c r="AJ131" s="1"/>
      <c r="AK131" s="1"/>
      <c r="AL131" s="1"/>
      <c r="AM131" s="1"/>
      <c r="AN131" s="1"/>
      <c r="AO131" s="1"/>
      <c r="AP131" s="1"/>
      <c r="AQ131" s="1"/>
      <c r="AR131" s="1"/>
      <c r="AS131" s="1"/>
      <c r="AT131" s="1"/>
      <c r="AU131" s="1"/>
      <c r="AV131" s="1"/>
      <c r="AW131" s="1"/>
      <c r="AX131" s="1"/>
      <c r="AY131" s="1"/>
      <c r="AZ131" s="1"/>
      <c r="BA131" s="1"/>
      <c r="BB131" s="1"/>
      <c r="BC131" s="1"/>
      <c r="BD131" s="1"/>
      <c r="BE131" s="1"/>
      <c r="BF131" s="1"/>
      <c r="BG131" s="1"/>
      <c r="BH131" s="1"/>
      <c r="BI131" s="1"/>
      <c r="BJ131" s="1"/>
      <c r="BK131" s="1"/>
      <c r="BL131" s="1"/>
      <c r="BM131" s="1"/>
      <c r="BN131" s="1"/>
      <c r="BO131" s="1"/>
      <c r="BP131" s="1"/>
      <c r="BQ131" s="1"/>
      <c r="BR131" s="1"/>
      <c r="BS131" s="1"/>
      <c r="BT131" s="1"/>
      <c r="BU131" s="1"/>
      <c r="BV131" s="1"/>
      <c r="BW131" s="1"/>
      <c r="BX131" s="1"/>
      <c r="BY131" s="1"/>
      <c r="BZ131" s="1"/>
      <c r="CA131" s="1"/>
      <c r="CB131" s="1"/>
      <c r="CC131" s="1"/>
      <c r="CD131" s="1"/>
      <c r="CE131" s="1"/>
      <c r="CF131" s="1"/>
      <c r="CG131" s="1"/>
      <c r="CH131" s="1"/>
      <c r="CI131" s="1"/>
      <c r="CJ131" s="1"/>
      <c r="CK131" s="1"/>
      <c r="CL131" s="1"/>
      <c r="CM131" s="1"/>
      <c r="CN131" s="1"/>
      <c r="CO131" s="1"/>
      <c r="CP131" s="1"/>
      <c r="CQ131" s="1"/>
      <c r="CR131" s="1"/>
      <c r="CS131" s="1"/>
      <c r="CT131" s="1"/>
      <c r="CU131" s="1"/>
      <c r="CV131" s="1"/>
      <c r="CW131" s="1"/>
      <c r="CX131" s="1"/>
      <c r="CY131" s="1"/>
      <c r="CZ131" s="1"/>
      <c r="DA131" s="1"/>
    </row>
    <row r="132" spans="1:105" x14ac:dyDescent="0.35">
      <c r="B132" s="1"/>
      <c r="C132" s="2"/>
      <c r="D132" s="1"/>
      <c r="E132" s="1"/>
      <c r="F132" s="1"/>
      <c r="G132" s="1"/>
      <c r="H132" s="1"/>
      <c r="I132" s="1"/>
      <c r="J132" s="1"/>
      <c r="L132" s="1"/>
      <c r="M132" s="1"/>
      <c r="N132" s="1"/>
      <c r="O132" s="1"/>
      <c r="P132" s="1"/>
      <c r="Q132" s="1"/>
      <c r="R132" s="1"/>
      <c r="S132" s="1"/>
      <c r="T132" s="1"/>
      <c r="U132" s="1"/>
      <c r="V132" s="1"/>
      <c r="W132" s="1"/>
      <c r="X132" s="1"/>
      <c r="Y132" s="1"/>
      <c r="Z132" s="1"/>
      <c r="AA132" s="1"/>
      <c r="AB132" s="1"/>
      <c r="AC132" s="1"/>
      <c r="AD132" s="1"/>
      <c r="AE132" s="1"/>
      <c r="AF132" s="1"/>
      <c r="AG132" s="1"/>
      <c r="AH132" s="1"/>
      <c r="AI132" s="1"/>
      <c r="AJ132" s="1"/>
      <c r="AK132" s="1"/>
      <c r="AL132" s="1"/>
      <c r="AM132" s="1"/>
      <c r="AN132" s="1"/>
      <c r="AO132" s="1"/>
      <c r="AP132" s="1"/>
      <c r="AQ132" s="1"/>
      <c r="AR132" s="1"/>
      <c r="AS132" s="1"/>
      <c r="AT132" s="1"/>
      <c r="AU132" s="1"/>
      <c r="AV132" s="1"/>
      <c r="AW132" s="1"/>
      <c r="AX132" s="1"/>
      <c r="AY132" s="1"/>
      <c r="AZ132" s="1"/>
      <c r="BA132" s="1"/>
      <c r="BB132" s="1"/>
      <c r="BC132" s="1"/>
      <c r="BD132" s="1"/>
      <c r="BE132" s="1"/>
      <c r="BF132" s="1"/>
      <c r="BG132" s="1"/>
      <c r="BH132" s="1"/>
      <c r="BI132" s="1"/>
      <c r="BJ132" s="1"/>
      <c r="BK132" s="1"/>
      <c r="BL132" s="1"/>
      <c r="BM132" s="1"/>
      <c r="BN132" s="1"/>
      <c r="BO132" s="1"/>
      <c r="BP132" s="1"/>
      <c r="BQ132" s="1"/>
      <c r="BR132" s="1"/>
      <c r="BS132" s="1"/>
      <c r="BT132" s="1"/>
      <c r="BU132" s="1"/>
      <c r="BV132" s="1"/>
      <c r="BW132" s="1"/>
      <c r="BX132" s="1"/>
      <c r="BY132" s="1"/>
      <c r="BZ132" s="1"/>
      <c r="CA132" s="1"/>
      <c r="CB132" s="1"/>
      <c r="CC132" s="1"/>
      <c r="CD132" s="1"/>
      <c r="CE132" s="1"/>
      <c r="CF132" s="1"/>
      <c r="CG132" s="1"/>
      <c r="CH132" s="1"/>
      <c r="CI132" s="1"/>
      <c r="CJ132" s="1"/>
      <c r="CK132" s="1"/>
      <c r="CL132" s="1"/>
      <c r="CM132" s="1"/>
      <c r="CN132" s="1"/>
      <c r="CO132" s="1"/>
      <c r="CP132" s="1"/>
      <c r="CQ132" s="1"/>
      <c r="CR132" s="1"/>
      <c r="CS132" s="1"/>
      <c r="CT132" s="1"/>
      <c r="CU132" s="1"/>
      <c r="CV132" s="1"/>
      <c r="CW132" s="1"/>
      <c r="CX132" s="1"/>
      <c r="CY132" s="1"/>
      <c r="CZ132" s="1"/>
      <c r="DA132" s="1"/>
    </row>
  </sheetData>
  <mergeCells count="10">
    <mergeCell ref="B102:B108"/>
    <mergeCell ref="B99:B101"/>
    <mergeCell ref="B88:B98"/>
    <mergeCell ref="D98:J98"/>
    <mergeCell ref="C88:J88"/>
    <mergeCell ref="B8:B20"/>
    <mergeCell ref="B21:B87"/>
    <mergeCell ref="C21:J21"/>
    <mergeCell ref="C8:J8"/>
    <mergeCell ref="C83:J83"/>
  </mergeCells>
  <phoneticPr fontId="33" type="noConversion"/>
  <dataValidations count="1">
    <dataValidation type="list" allowBlank="1" showInputMessage="1" showErrorMessage="1" sqref="D95:J95 E14:J14 E18:J18 D107:J108" xr:uid="{2EE3F4E1-B029-4015-8C14-9F32AC5F78E5}">
      <formula1>#REF!</formula1>
    </dataValidation>
  </dataValidations>
  <pageMargins left="0.7" right="0.7" top="0.75" bottom="0.75" header="0.3" footer="0.3"/>
  <pageSetup paperSize="9" orientation="portrait" r:id="rId1"/>
  <extLst>
    <ext xmlns:x14="http://schemas.microsoft.com/office/spreadsheetml/2009/9/main" uri="{CCE6A557-97BC-4b89-ADB6-D9C93CAAB3DF}">
      <x14:dataValidations xmlns:xm="http://schemas.microsoft.com/office/excel/2006/main" count="10">
        <x14:dataValidation type="list" allowBlank="1" showInputMessage="1" showErrorMessage="1" xr:uid="{B98C3AE3-ECD7-4F98-8609-0FEA76D449CD}">
          <x14:formula1>
            <xm:f>Sheet1!$L$16:$L$18</xm:f>
          </x14:formula1>
          <xm:sqref>D9:J9 D13:J13 D17:J17</xm:sqref>
        </x14:dataValidation>
        <x14:dataValidation type="list" allowBlank="1" showInputMessage="1" showErrorMessage="1" xr:uid="{CA00F74E-7CC4-4F67-ABD3-059A782219CB}">
          <x14:formula1>
            <xm:f>Sheet1!$H$16:$H$26</xm:f>
          </x14:formula1>
          <xm:sqref>D11:J12 D15:J16 D19:J20 D25:J32 D35:J42 D45:J52 D55:J62 D65:J72 D75:J82</xm:sqref>
        </x14:dataValidation>
        <x14:dataValidation type="list" allowBlank="1" showInputMessage="1" showErrorMessage="1" xr:uid="{9EF8A0CF-01D3-4724-B7BA-426C93A910EE}">
          <x14:formula1>
            <xm:f>Sheet1!$I$16:$I$17</xm:f>
          </x14:formula1>
          <xm:sqref>D10:J10 D14 D18 D24:J24 D34:J34 D44:J44 D54:J54 D64:J64 D74:J74 D85:J85</xm:sqref>
        </x14:dataValidation>
        <x14:dataValidation type="list" allowBlank="1" showInputMessage="1" showErrorMessage="1" xr:uid="{C0C4221F-BE7F-4AF2-B19D-5D3B80FCF2E9}">
          <x14:formula1>
            <xm:f>Sheet1!$J$16:$J$18</xm:f>
          </x14:formula1>
          <xm:sqref>D23:J23 D33:J33 D43:J43 D53:J53 D63:J63 D73:J73</xm:sqref>
        </x14:dataValidation>
        <x14:dataValidation type="list" allowBlank="1" showInputMessage="1" showErrorMessage="1" xr:uid="{49D6BA46-BE11-44FD-8F26-7991DEC3A3F2}">
          <x14:formula1>
            <xm:f>Sheet1!$K$16:$K$37</xm:f>
          </x14:formula1>
          <xm:sqref>D84:J84 D22:J22 D86:J87 D96:J97</xm:sqref>
        </x14:dataValidation>
        <x14:dataValidation type="list" allowBlank="1" showInputMessage="1" showErrorMessage="1" xr:uid="{D5B1B091-CCFC-4E7E-A63F-F910BFC624EA}">
          <x14:formula1>
            <xm:f>Sheet1!$M$16:$M$23</xm:f>
          </x14:formula1>
          <xm:sqref>D89:J89 D91:J91 D93:J93</xm:sqref>
        </x14:dataValidation>
        <x14:dataValidation type="list" allowBlank="1" showInputMessage="1" showErrorMessage="1" xr:uid="{74029388-C7E4-406C-A064-884EFA8E1320}">
          <x14:formula1>
            <xm:f>Sheet1!$M$26</xm:f>
          </x14:formula1>
          <xm:sqref>D90:J90 D92:J92 D94:J94</xm:sqref>
        </x14:dataValidation>
        <x14:dataValidation type="list" allowBlank="1" showInputMessage="1" showErrorMessage="1" xr:uid="{E643E293-3009-472A-B8A0-34FF885BB423}">
          <x14:formula1>
            <xm:f>Sheet1!$K$16:$K$25</xm:f>
          </x14:formula1>
          <xm:sqref>D95:J95 D99:J101</xm:sqref>
        </x14:dataValidation>
        <x14:dataValidation type="list" allowBlank="1" showInputMessage="1" showErrorMessage="1" xr:uid="{45FE1A4D-99FD-4BF5-A62D-EB773F8DDC6E}">
          <x14:formula1>
            <xm:f>Sheet1!$G$16:$G$31</xm:f>
          </x14:formula1>
          <xm:sqref>D98:J98</xm:sqref>
        </x14:dataValidation>
        <x14:dataValidation type="list" allowBlank="1" showInputMessage="1" showErrorMessage="1" xr:uid="{530C1944-2EA9-40E2-8B99-6F7A6AD00AB1}">
          <x14:formula1>
            <xm:f>Sheet1!$M$26:$M$44</xm:f>
          </x14:formula1>
          <xm:sqref>D107:J108 C102:C108</xm:sqref>
        </x14:dataValidation>
      </x14:dataValidations>
    </ext>
  </extLst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F40BD4-804A-4B7D-8E00-60AA21F53A78}">
  <sheetPr>
    <tabColor theme="5" tint="-0.249977111117893"/>
  </sheetPr>
  <dimension ref="A2:L36"/>
  <sheetViews>
    <sheetView workbookViewId="0">
      <selection activeCell="I7" sqref="I7"/>
    </sheetView>
  </sheetViews>
  <sheetFormatPr defaultColWidth="9.08984375" defaultRowHeight="15.5" x14ac:dyDescent="0.35"/>
  <cols>
    <col min="1" max="1" width="16.36328125" style="254" customWidth="1"/>
    <col min="2" max="2" width="19" style="254" customWidth="1"/>
    <col min="3" max="3" width="13.08984375" style="254" customWidth="1"/>
    <col min="4" max="4" width="13.36328125" style="254" customWidth="1"/>
    <col min="5" max="5" width="8.81640625" style="254"/>
    <col min="6" max="6" width="14.81640625" style="214" customWidth="1"/>
  </cols>
  <sheetData>
    <row r="2" spans="1:12" ht="31" x14ac:dyDescent="0.35">
      <c r="A2" s="245" t="s">
        <v>408</v>
      </c>
      <c r="B2" s="246" t="s">
        <v>409</v>
      </c>
      <c r="C2" s="246" t="s">
        <v>410</v>
      </c>
      <c r="D2" s="246" t="s">
        <v>411</v>
      </c>
      <c r="E2" s="246" t="s">
        <v>412</v>
      </c>
      <c r="F2" s="247" t="s">
        <v>413</v>
      </c>
      <c r="G2" s="248"/>
      <c r="H2" s="248"/>
      <c r="I2" s="248"/>
      <c r="J2" s="248"/>
      <c r="K2" s="248"/>
      <c r="L2" s="248"/>
    </row>
    <row r="4" spans="1:12" x14ac:dyDescent="0.35">
      <c r="A4" s="253" t="s">
        <v>414</v>
      </c>
      <c r="B4" s="253" t="s">
        <v>415</v>
      </c>
      <c r="C4" s="249">
        <v>747.36842105263156</v>
      </c>
      <c r="D4" s="249">
        <v>852.63157894736844</v>
      </c>
      <c r="E4" s="253" t="s">
        <v>416</v>
      </c>
      <c r="F4" s="250">
        <v>89.473684210526315</v>
      </c>
    </row>
    <row r="5" spans="1:12" x14ac:dyDescent="0.35">
      <c r="A5" s="253" t="s">
        <v>417</v>
      </c>
      <c r="B5" s="253"/>
      <c r="C5" s="249">
        <v>642.1052631578948</v>
      </c>
      <c r="D5" s="249">
        <v>747.36842105263156</v>
      </c>
      <c r="E5" s="253" t="s">
        <v>416</v>
      </c>
      <c r="F5" s="250">
        <v>89.473684210526315</v>
      </c>
    </row>
    <row r="6" spans="1:12" x14ac:dyDescent="0.35">
      <c r="A6" s="253" t="s">
        <v>418</v>
      </c>
      <c r="B6" s="253"/>
      <c r="C6" s="249">
        <v>589.47368421052636</v>
      </c>
      <c r="D6" s="249">
        <v>694.73684210526324</v>
      </c>
      <c r="E6" s="253" t="s">
        <v>416</v>
      </c>
      <c r="F6" s="250">
        <v>89.473684210526315</v>
      </c>
    </row>
    <row r="7" spans="1:12" x14ac:dyDescent="0.35">
      <c r="A7" s="253" t="s">
        <v>419</v>
      </c>
      <c r="B7" s="253"/>
      <c r="C7" s="249">
        <v>747.36842105263156</v>
      </c>
      <c r="D7" s="249">
        <v>852.63157894736844</v>
      </c>
      <c r="E7" s="253" t="s">
        <v>416</v>
      </c>
      <c r="F7" s="250">
        <v>89.473684210526315</v>
      </c>
    </row>
    <row r="8" spans="1:12" x14ac:dyDescent="0.35">
      <c r="A8" s="253" t="s">
        <v>420</v>
      </c>
      <c r="B8" s="253" t="s">
        <v>421</v>
      </c>
      <c r="C8" s="249">
        <v>747.36842105263156</v>
      </c>
      <c r="D8" s="249">
        <v>852.63157894736844</v>
      </c>
      <c r="E8" s="253" t="s">
        <v>416</v>
      </c>
      <c r="F8" s="250">
        <v>89.473684210526315</v>
      </c>
    </row>
    <row r="9" spans="1:12" x14ac:dyDescent="0.35">
      <c r="A9" s="253" t="s">
        <v>420</v>
      </c>
      <c r="B9" s="253" t="s">
        <v>422</v>
      </c>
      <c r="C9" s="249">
        <v>852.63157894736844</v>
      </c>
      <c r="D9" s="249">
        <v>957.89473684210532</v>
      </c>
      <c r="E9" s="253" t="s">
        <v>416</v>
      </c>
      <c r="F9" s="250">
        <v>89.473684210526315</v>
      </c>
    </row>
    <row r="10" spans="1:12" x14ac:dyDescent="0.35">
      <c r="A10" s="253" t="s">
        <v>423</v>
      </c>
      <c r="B10" s="253"/>
      <c r="C10" s="249">
        <v>800</v>
      </c>
      <c r="D10" s="249">
        <v>905.26315789473688</v>
      </c>
      <c r="E10" s="253" t="s">
        <v>416</v>
      </c>
      <c r="F10" s="250">
        <v>89.473684210526315</v>
      </c>
    </row>
    <row r="11" spans="1:12" x14ac:dyDescent="0.35">
      <c r="A11" s="253" t="s">
        <v>424</v>
      </c>
      <c r="B11" s="253" t="s">
        <v>425</v>
      </c>
      <c r="C11" s="249">
        <v>800</v>
      </c>
      <c r="D11" s="249">
        <v>905.26315789473688</v>
      </c>
      <c r="E11" s="253" t="s">
        <v>416</v>
      </c>
      <c r="F11" s="250">
        <v>89.473684210526315</v>
      </c>
    </row>
    <row r="12" spans="1:12" x14ac:dyDescent="0.35">
      <c r="A12" s="253" t="s">
        <v>426</v>
      </c>
      <c r="B12" s="253" t="s">
        <v>427</v>
      </c>
      <c r="C12" s="249">
        <v>694.73684210526324</v>
      </c>
      <c r="D12" s="249">
        <v>800</v>
      </c>
      <c r="E12" s="253" t="s">
        <v>416</v>
      </c>
      <c r="F12" s="250">
        <v>89.473684210526315</v>
      </c>
    </row>
    <row r="13" spans="1:12" x14ac:dyDescent="0.35">
      <c r="A13" s="251" t="s">
        <v>428</v>
      </c>
      <c r="B13" s="253"/>
      <c r="C13" s="249">
        <v>431.5789473684211</v>
      </c>
      <c r="D13" s="249">
        <v>536.84210526315792</v>
      </c>
      <c r="E13" s="253" t="s">
        <v>416</v>
      </c>
      <c r="F13" s="250">
        <v>89.473684210526315</v>
      </c>
    </row>
    <row r="14" spans="1:12" x14ac:dyDescent="0.35">
      <c r="A14" s="251" t="s">
        <v>429</v>
      </c>
      <c r="B14" s="253" t="s">
        <v>430</v>
      </c>
      <c r="C14" s="249">
        <v>747.36842105263156</v>
      </c>
      <c r="D14" s="249">
        <v>852.63157894736844</v>
      </c>
      <c r="E14" s="253" t="s">
        <v>416</v>
      </c>
      <c r="F14" s="250">
        <v>89.473684210526315</v>
      </c>
    </row>
    <row r="15" spans="1:12" x14ac:dyDescent="0.35">
      <c r="A15" s="253" t="s">
        <v>431</v>
      </c>
      <c r="B15" s="252" t="s">
        <v>432</v>
      </c>
      <c r="C15" s="249">
        <v>800</v>
      </c>
      <c r="D15" s="249">
        <v>905.26315789473688</v>
      </c>
      <c r="E15" s="253" t="s">
        <v>416</v>
      </c>
      <c r="F15" s="250">
        <v>89.473684210526315</v>
      </c>
    </row>
    <row r="16" spans="1:12" x14ac:dyDescent="0.35">
      <c r="A16" s="253" t="s">
        <v>431</v>
      </c>
      <c r="B16" s="252" t="s">
        <v>433</v>
      </c>
      <c r="C16" s="249">
        <v>905.26315789473688</v>
      </c>
      <c r="D16" s="249">
        <v>1010.5263157894738</v>
      </c>
      <c r="E16" s="253" t="s">
        <v>416</v>
      </c>
      <c r="F16" s="250">
        <v>89.473684210526315</v>
      </c>
    </row>
    <row r="17" spans="1:6" x14ac:dyDescent="0.35">
      <c r="A17" s="253" t="s">
        <v>434</v>
      </c>
      <c r="B17" s="253" t="s">
        <v>435</v>
      </c>
      <c r="C17" s="249">
        <v>431.5789473684211</v>
      </c>
      <c r="D17" s="249">
        <v>536.84210526315792</v>
      </c>
      <c r="E17" s="253" t="s">
        <v>416</v>
      </c>
      <c r="F17" s="250">
        <v>89.473684210526315</v>
      </c>
    </row>
    <row r="18" spans="1:6" x14ac:dyDescent="0.35">
      <c r="A18" s="253" t="s">
        <v>434</v>
      </c>
      <c r="B18" s="253" t="s">
        <v>436</v>
      </c>
      <c r="C18" s="249">
        <v>431.5789473684211</v>
      </c>
      <c r="D18" s="249">
        <v>536.84210526315792</v>
      </c>
      <c r="E18" s="253" t="s">
        <v>416</v>
      </c>
      <c r="F18" s="250">
        <v>89.473684210526315</v>
      </c>
    </row>
    <row r="19" spans="1:6" x14ac:dyDescent="0.35">
      <c r="A19" s="253" t="s">
        <v>170</v>
      </c>
      <c r="B19" s="253" t="s">
        <v>170</v>
      </c>
      <c r="C19" s="249">
        <v>694.73684210526324</v>
      </c>
      <c r="D19" s="249">
        <v>800</v>
      </c>
      <c r="E19" s="253" t="s">
        <v>416</v>
      </c>
      <c r="F19" s="250">
        <v>89.473684210526315</v>
      </c>
    </row>
    <row r="20" spans="1:6" x14ac:dyDescent="0.35">
      <c r="A20" s="253" t="s">
        <v>437</v>
      </c>
      <c r="B20" s="253" t="s">
        <v>438</v>
      </c>
      <c r="C20" s="249">
        <v>589.47368421052636</v>
      </c>
      <c r="D20" s="249">
        <v>694.73684210526324</v>
      </c>
      <c r="E20" s="253" t="s">
        <v>416</v>
      </c>
      <c r="F20" s="250">
        <v>89.473684210526315</v>
      </c>
    </row>
    <row r="21" spans="1:6" x14ac:dyDescent="0.35">
      <c r="A21" s="253" t="s">
        <v>439</v>
      </c>
      <c r="B21" s="253"/>
      <c r="C21" s="249">
        <v>589.47368421052636</v>
      </c>
      <c r="D21" s="249">
        <v>694.73684210526324</v>
      </c>
      <c r="E21" s="253" t="s">
        <v>416</v>
      </c>
      <c r="F21" s="250">
        <v>89.473684210526315</v>
      </c>
    </row>
    <row r="22" spans="1:6" x14ac:dyDescent="0.35">
      <c r="A22" s="253" t="s">
        <v>440</v>
      </c>
      <c r="B22" s="253" t="s">
        <v>441</v>
      </c>
      <c r="C22" s="249">
        <v>747.36842105263156</v>
      </c>
      <c r="D22" s="249">
        <v>852.63157894736844</v>
      </c>
      <c r="E22" s="253" t="s">
        <v>416</v>
      </c>
      <c r="F22" s="250">
        <v>89.473684210526315</v>
      </c>
    </row>
    <row r="23" spans="1:6" x14ac:dyDescent="0.35">
      <c r="A23" s="253" t="s">
        <v>442</v>
      </c>
      <c r="B23" s="253"/>
      <c r="C23" s="249">
        <v>589.47368421052636</v>
      </c>
      <c r="D23" s="249">
        <v>694.73684210526324</v>
      </c>
      <c r="E23" s="253" t="s">
        <v>416</v>
      </c>
      <c r="F23" s="250">
        <v>89.473684210526315</v>
      </c>
    </row>
    <row r="24" spans="1:6" x14ac:dyDescent="0.35">
      <c r="A24" s="253" t="s">
        <v>443</v>
      </c>
      <c r="B24" s="253"/>
      <c r="C24" s="249">
        <v>747.36842105263156</v>
      </c>
      <c r="D24" s="249">
        <v>852.63157894736844</v>
      </c>
      <c r="E24" s="253" t="s">
        <v>416</v>
      </c>
      <c r="F24" s="250">
        <v>89.473684210526315</v>
      </c>
    </row>
    <row r="25" spans="1:6" x14ac:dyDescent="0.35">
      <c r="A25" s="251" t="s">
        <v>444</v>
      </c>
      <c r="B25" s="253" t="s">
        <v>445</v>
      </c>
      <c r="C25" s="249">
        <v>378.94736842105266</v>
      </c>
      <c r="D25" s="249">
        <v>484.21052631578948</v>
      </c>
      <c r="E25" s="253" t="s">
        <v>416</v>
      </c>
      <c r="F25" s="250">
        <v>89.473684210526315</v>
      </c>
    </row>
    <row r="26" spans="1:6" x14ac:dyDescent="0.35">
      <c r="A26" s="253" t="s">
        <v>446</v>
      </c>
      <c r="B26" s="253"/>
      <c r="C26" s="249">
        <v>642.1052631578948</v>
      </c>
      <c r="D26" s="249">
        <v>747.36842105263156</v>
      </c>
      <c r="E26" s="253" t="s">
        <v>416</v>
      </c>
      <c r="F26" s="250">
        <v>89.473684210526315</v>
      </c>
    </row>
    <row r="27" spans="1:6" x14ac:dyDescent="0.35">
      <c r="A27" s="253" t="s">
        <v>447</v>
      </c>
      <c r="B27" s="253" t="s">
        <v>448</v>
      </c>
      <c r="C27" s="249">
        <v>589.47368421052636</v>
      </c>
      <c r="D27" s="249">
        <v>694.73684210526324</v>
      </c>
      <c r="E27" s="253" t="s">
        <v>416</v>
      </c>
      <c r="F27" s="250">
        <v>89.473684210526315</v>
      </c>
    </row>
    <row r="28" spans="1:6" x14ac:dyDescent="0.35">
      <c r="A28" s="253" t="s">
        <v>449</v>
      </c>
      <c r="B28" s="253"/>
      <c r="C28" s="249">
        <v>642.1052631578948</v>
      </c>
      <c r="D28" s="249">
        <v>747.36842105263156</v>
      </c>
      <c r="E28" s="253" t="s">
        <v>416</v>
      </c>
      <c r="F28" s="250">
        <v>89.473684210526315</v>
      </c>
    </row>
    <row r="29" spans="1:6" x14ac:dyDescent="0.35">
      <c r="A29" s="253" t="s">
        <v>450</v>
      </c>
      <c r="B29" s="253"/>
      <c r="C29" s="249">
        <v>694.73684210526324</v>
      </c>
      <c r="D29" s="249">
        <v>800</v>
      </c>
      <c r="E29" s="253" t="s">
        <v>416</v>
      </c>
      <c r="F29" s="250">
        <v>89.473684210526315</v>
      </c>
    </row>
    <row r="30" spans="1:6" x14ac:dyDescent="0.35">
      <c r="A30" s="253" t="s">
        <v>451</v>
      </c>
      <c r="B30" s="253"/>
      <c r="C30" s="249">
        <v>694.73684210526324</v>
      </c>
      <c r="D30" s="249">
        <v>800</v>
      </c>
      <c r="E30" s="253" t="s">
        <v>416</v>
      </c>
      <c r="F30" s="250">
        <v>89.473684210526315</v>
      </c>
    </row>
    <row r="31" spans="1:6" x14ac:dyDescent="0.35">
      <c r="A31" s="251" t="s">
        <v>452</v>
      </c>
      <c r="B31" s="253" t="s">
        <v>453</v>
      </c>
      <c r="C31" s="249">
        <v>747.36842105263156</v>
      </c>
      <c r="D31" s="249">
        <v>852.63157894736844</v>
      </c>
      <c r="E31" s="253" t="s">
        <v>416</v>
      </c>
      <c r="F31" s="250">
        <v>89.473684210526315</v>
      </c>
    </row>
    <row r="32" spans="1:6" x14ac:dyDescent="0.35">
      <c r="A32" s="253" t="s">
        <v>454</v>
      </c>
      <c r="B32" s="253" t="s">
        <v>455</v>
      </c>
      <c r="C32" s="249">
        <v>431.5789473684211</v>
      </c>
      <c r="D32" s="249">
        <v>536.84210526315792</v>
      </c>
      <c r="E32" s="253" t="s">
        <v>416</v>
      </c>
      <c r="F32" s="250">
        <v>89.473684210526315</v>
      </c>
    </row>
    <row r="33" spans="1:6" x14ac:dyDescent="0.35">
      <c r="A33" s="253" t="s">
        <v>456</v>
      </c>
      <c r="B33" s="253" t="s">
        <v>457</v>
      </c>
      <c r="C33" s="249">
        <v>431.5789473684211</v>
      </c>
      <c r="D33" s="249">
        <v>852.63157894736844</v>
      </c>
      <c r="E33" s="253" t="s">
        <v>416</v>
      </c>
      <c r="F33" s="250">
        <v>89.473684210526315</v>
      </c>
    </row>
    <row r="34" spans="1:6" x14ac:dyDescent="0.35">
      <c r="A34" s="253" t="s">
        <v>458</v>
      </c>
      <c r="B34" s="253" t="s">
        <v>459</v>
      </c>
      <c r="C34" s="249">
        <v>563.15789473684208</v>
      </c>
      <c r="D34" s="249">
        <v>668.42105263157896</v>
      </c>
      <c r="E34" s="253" t="s">
        <v>416</v>
      </c>
      <c r="F34" s="250">
        <v>89.473684210526315</v>
      </c>
    </row>
    <row r="36" spans="1:6" x14ac:dyDescent="0.35">
      <c r="A36" s="254" t="s">
        <v>460</v>
      </c>
    </row>
  </sheetData>
  <pageMargins left="0.7" right="0.7" top="0.75" bottom="0.75" header="0.3" footer="0.3"/>
  <pageSetup orientation="portrait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E53F50-0B80-4967-A7B7-B02277D3C52C}">
  <sheetPr>
    <tabColor theme="5" tint="0.39997558519241921"/>
  </sheetPr>
  <dimension ref="A1:E23"/>
  <sheetViews>
    <sheetView workbookViewId="0">
      <selection activeCell="D26" sqref="D26"/>
    </sheetView>
  </sheetViews>
  <sheetFormatPr defaultRowHeight="14.5" x14ac:dyDescent="0.35"/>
  <cols>
    <col min="2" max="2" width="64.1796875" customWidth="1"/>
    <col min="3" max="3" width="13.81640625" customWidth="1"/>
    <col min="4" max="4" width="67.81640625" customWidth="1"/>
    <col min="5" max="5" width="34.81640625" customWidth="1"/>
  </cols>
  <sheetData>
    <row r="1" spans="1:5" ht="15" thickBot="1" x14ac:dyDescent="0.4"/>
    <row r="2" spans="1:5" ht="29.5" customHeight="1" thickBot="1" x14ac:dyDescent="0.4">
      <c r="B2" s="216" t="s">
        <v>375</v>
      </c>
      <c r="C2" s="232" t="s">
        <v>376</v>
      </c>
      <c r="D2" s="217" t="s">
        <v>377</v>
      </c>
    </row>
    <row r="3" spans="1:5" ht="29" x14ac:dyDescent="0.35">
      <c r="B3" s="218" t="s">
        <v>378</v>
      </c>
      <c r="C3" s="222" t="e">
        <f>#REF!</f>
        <v>#REF!</v>
      </c>
      <c r="D3" s="230" t="s">
        <v>403</v>
      </c>
    </row>
    <row r="4" spans="1:5" ht="29" x14ac:dyDescent="0.35">
      <c r="B4" s="219" t="s">
        <v>379</v>
      </c>
      <c r="C4" s="222" t="e">
        <f>#REF!</f>
        <v>#REF!</v>
      </c>
      <c r="D4" s="231" t="s">
        <v>404</v>
      </c>
    </row>
    <row r="5" spans="1:5" ht="29" x14ac:dyDescent="0.35">
      <c r="B5" s="219" t="s">
        <v>380</v>
      </c>
      <c r="C5" s="222" t="e">
        <f>#REF!</f>
        <v>#REF!</v>
      </c>
      <c r="D5" s="231" t="s">
        <v>405</v>
      </c>
      <c r="E5" t="s">
        <v>29</v>
      </c>
    </row>
    <row r="6" spans="1:5" x14ac:dyDescent="0.35">
      <c r="B6" s="219" t="s">
        <v>381</v>
      </c>
      <c r="C6" s="222">
        <f>'Equipment Requirements &amp; Cost'!D51</f>
        <v>220</v>
      </c>
      <c r="D6" s="231" t="s">
        <v>405</v>
      </c>
    </row>
    <row r="7" spans="1:5" ht="15" thickBot="1" x14ac:dyDescent="0.4">
      <c r="B7" s="220" t="s">
        <v>382</v>
      </c>
      <c r="C7" s="222">
        <f>'Equipment Requirements &amp; Cost'!D52</f>
        <v>316.88</v>
      </c>
      <c r="D7" s="228" t="s">
        <v>406</v>
      </c>
    </row>
    <row r="8" spans="1:5" ht="15" thickBot="1" x14ac:dyDescent="0.4">
      <c r="B8" s="221"/>
      <c r="C8" s="222"/>
    </row>
    <row r="9" spans="1:5" ht="29" x14ac:dyDescent="0.35">
      <c r="B9" s="223" t="s">
        <v>383</v>
      </c>
      <c r="C9" s="224"/>
      <c r="D9" s="225" t="s">
        <v>384</v>
      </c>
    </row>
    <row r="10" spans="1:5" ht="15" thickBot="1" x14ac:dyDescent="0.4">
      <c r="B10" s="226" t="s">
        <v>385</v>
      </c>
      <c r="C10" s="227">
        <v>12.5</v>
      </c>
      <c r="D10" s="228" t="s">
        <v>386</v>
      </c>
    </row>
    <row r="11" spans="1:5" ht="15" thickBot="1" x14ac:dyDescent="0.4">
      <c r="B11" s="221"/>
      <c r="C11" s="222"/>
    </row>
    <row r="12" spans="1:5" s="236" customFormat="1" ht="29" x14ac:dyDescent="0.35">
      <c r="A12" s="236" t="s">
        <v>407</v>
      </c>
      <c r="B12" s="233" t="s">
        <v>387</v>
      </c>
      <c r="C12" s="234"/>
      <c r="D12" s="235" t="s">
        <v>388</v>
      </c>
    </row>
    <row r="13" spans="1:5" s="236" customFormat="1" ht="39.5" x14ac:dyDescent="0.35">
      <c r="B13" s="237" t="s">
        <v>389</v>
      </c>
      <c r="C13" s="238">
        <v>37.130000000000003</v>
      </c>
      <c r="D13" s="239" t="s">
        <v>390</v>
      </c>
      <c r="E13" s="240"/>
    </row>
    <row r="14" spans="1:5" s="236" customFormat="1" x14ac:dyDescent="0.35">
      <c r="B14" s="237" t="s">
        <v>391</v>
      </c>
      <c r="C14" s="238">
        <v>78.38</v>
      </c>
      <c r="D14" s="241"/>
      <c r="E14" s="240"/>
    </row>
    <row r="15" spans="1:5" s="236" customFormat="1" ht="15" thickBot="1" x14ac:dyDescent="0.4">
      <c r="B15" s="242" t="s">
        <v>392</v>
      </c>
      <c r="C15" s="243">
        <v>119.63</v>
      </c>
      <c r="D15" s="244"/>
      <c r="E15" s="240"/>
    </row>
    <row r="16" spans="1:5" x14ac:dyDescent="0.35">
      <c r="C16" s="222"/>
      <c r="E16" s="38"/>
    </row>
    <row r="22" spans="2:3" x14ac:dyDescent="0.35">
      <c r="C22" s="222"/>
    </row>
    <row r="23" spans="2:3" x14ac:dyDescent="0.35">
      <c r="B23" s="229"/>
      <c r="C23" s="214"/>
    </row>
  </sheetData>
  <pageMargins left="0.7" right="0.7" top="0.75" bottom="0.75" header="0.3" footer="0.3"/>
  <pageSetup paperSize="9" orientation="portrait"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A81252-B3FC-44A1-8E51-B3D2E5EF2CEE}">
  <dimension ref="A1:AN80"/>
  <sheetViews>
    <sheetView zoomScale="90" zoomScaleNormal="90" workbookViewId="0">
      <selection activeCell="H49" sqref="H49"/>
    </sheetView>
  </sheetViews>
  <sheetFormatPr defaultColWidth="9.08984375" defaultRowHeight="15.5" x14ac:dyDescent="0.35"/>
  <cols>
    <col min="1" max="1" width="44.26953125" style="529" customWidth="1"/>
    <col min="2" max="2" width="47" style="519" customWidth="1"/>
    <col min="3" max="4" width="9" style="530" bestFit="1" customWidth="1"/>
    <col min="5" max="5" width="7.90625" style="530" bestFit="1" customWidth="1"/>
    <col min="6" max="6" width="56.453125" style="519" customWidth="1"/>
    <col min="7" max="16384" width="9.08984375" style="254"/>
  </cols>
  <sheetData>
    <row r="1" spans="1:6" ht="24" customHeight="1" x14ac:dyDescent="0.35">
      <c r="A1" s="259" t="s">
        <v>480</v>
      </c>
      <c r="B1" s="259"/>
      <c r="C1" s="256" t="s">
        <v>481</v>
      </c>
      <c r="D1" s="256" t="s">
        <v>482</v>
      </c>
      <c r="E1" s="256" t="s">
        <v>483</v>
      </c>
      <c r="F1" s="257" t="s">
        <v>484</v>
      </c>
    </row>
    <row r="2" spans="1:6" x14ac:dyDescent="0.35">
      <c r="A2" s="502" t="s">
        <v>485</v>
      </c>
      <c r="B2" s="503"/>
      <c r="C2" s="504" t="s">
        <v>486</v>
      </c>
      <c r="D2" s="504" t="s">
        <v>487</v>
      </c>
      <c r="E2" s="504" t="s">
        <v>487</v>
      </c>
      <c r="F2" s="510"/>
    </row>
    <row r="3" spans="1:6" x14ac:dyDescent="0.35">
      <c r="A3" s="502" t="s">
        <v>488</v>
      </c>
      <c r="B3" s="503"/>
      <c r="C3" s="504" t="s">
        <v>486</v>
      </c>
      <c r="D3" s="504" t="s">
        <v>489</v>
      </c>
      <c r="E3" s="504" t="s">
        <v>490</v>
      </c>
      <c r="F3" s="510"/>
    </row>
    <row r="4" spans="1:6" x14ac:dyDescent="0.35">
      <c r="A4" s="502" t="s">
        <v>491</v>
      </c>
      <c r="B4" s="503"/>
      <c r="C4" s="504" t="s">
        <v>486</v>
      </c>
      <c r="D4" s="504" t="s">
        <v>492</v>
      </c>
      <c r="E4" s="504" t="s">
        <v>490</v>
      </c>
      <c r="F4" s="510"/>
    </row>
    <row r="5" spans="1:6" x14ac:dyDescent="0.35">
      <c r="A5" s="505"/>
      <c r="B5" s="506"/>
      <c r="C5" s="504"/>
      <c r="D5" s="504"/>
      <c r="E5" s="504"/>
      <c r="F5" s="510"/>
    </row>
    <row r="6" spans="1:6" x14ac:dyDescent="0.35">
      <c r="A6" s="257" t="s">
        <v>313</v>
      </c>
      <c r="B6" s="257"/>
      <c r="C6" s="256" t="s">
        <v>481</v>
      </c>
      <c r="D6" s="256" t="s">
        <v>482</v>
      </c>
      <c r="E6" s="256" t="s">
        <v>483</v>
      </c>
      <c r="F6" s="257" t="s">
        <v>484</v>
      </c>
    </row>
    <row r="7" spans="1:6" ht="26.25" customHeight="1" x14ac:dyDescent="0.35">
      <c r="A7" s="507" t="s">
        <v>493</v>
      </c>
      <c r="B7" s="507"/>
      <c r="C7" s="508"/>
      <c r="D7" s="504"/>
      <c r="E7" s="504"/>
      <c r="F7" s="510"/>
    </row>
    <row r="8" spans="1:6" x14ac:dyDescent="0.35">
      <c r="A8" s="509" t="s">
        <v>494</v>
      </c>
      <c r="B8" s="510"/>
      <c r="C8" s="504" t="s">
        <v>495</v>
      </c>
      <c r="D8" s="504" t="s">
        <v>495</v>
      </c>
      <c r="E8" s="504" t="s">
        <v>496</v>
      </c>
      <c r="F8" s="516" t="s">
        <v>497</v>
      </c>
    </row>
    <row r="9" spans="1:6" x14ac:dyDescent="0.35">
      <c r="A9" s="509" t="s">
        <v>498</v>
      </c>
      <c r="B9" s="510"/>
      <c r="C9" s="504" t="s">
        <v>495</v>
      </c>
      <c r="D9" s="504" t="s">
        <v>495</v>
      </c>
      <c r="E9" s="504" t="s">
        <v>499</v>
      </c>
      <c r="F9" s="516" t="s">
        <v>500</v>
      </c>
    </row>
    <row r="10" spans="1:6" x14ac:dyDescent="0.35">
      <c r="A10" s="509" t="s">
        <v>501</v>
      </c>
      <c r="B10" s="510"/>
      <c r="C10" s="504" t="s">
        <v>495</v>
      </c>
      <c r="D10" s="504" t="s">
        <v>495</v>
      </c>
      <c r="E10" s="504" t="s">
        <v>502</v>
      </c>
      <c r="F10" s="516" t="s">
        <v>503</v>
      </c>
    </row>
    <row r="11" spans="1:6" x14ac:dyDescent="0.35">
      <c r="A11" s="509" t="s">
        <v>504</v>
      </c>
      <c r="B11" s="510"/>
      <c r="C11" s="504" t="s">
        <v>495</v>
      </c>
      <c r="D11" s="504" t="s">
        <v>495</v>
      </c>
      <c r="E11" s="504" t="s">
        <v>505</v>
      </c>
      <c r="F11" s="516" t="s">
        <v>506</v>
      </c>
    </row>
    <row r="12" spans="1:6" x14ac:dyDescent="0.35">
      <c r="A12" s="509" t="s">
        <v>507</v>
      </c>
      <c r="B12" s="510"/>
      <c r="C12" s="504" t="s">
        <v>495</v>
      </c>
      <c r="D12" s="504" t="s">
        <v>495</v>
      </c>
      <c r="E12" s="504" t="s">
        <v>508</v>
      </c>
      <c r="F12" s="516" t="s">
        <v>509</v>
      </c>
    </row>
    <row r="13" spans="1:6" x14ac:dyDescent="0.35">
      <c r="A13" s="509" t="s">
        <v>190</v>
      </c>
      <c r="B13" s="510"/>
      <c r="C13" s="504" t="s">
        <v>495</v>
      </c>
      <c r="D13" s="504" t="s">
        <v>495</v>
      </c>
      <c r="E13" s="504" t="s">
        <v>510</v>
      </c>
      <c r="F13" s="516" t="s">
        <v>511</v>
      </c>
    </row>
    <row r="14" spans="1:6" s="511" customFormat="1" x14ac:dyDescent="0.35">
      <c r="A14" s="509" t="s">
        <v>512</v>
      </c>
      <c r="B14" s="510"/>
      <c r="C14" s="504" t="s">
        <v>495</v>
      </c>
      <c r="D14" s="504" t="s">
        <v>495</v>
      </c>
      <c r="E14" s="504" t="s">
        <v>513</v>
      </c>
      <c r="F14" s="516" t="s">
        <v>514</v>
      </c>
    </row>
    <row r="15" spans="1:6" x14ac:dyDescent="0.35">
      <c r="A15" s="509" t="s">
        <v>515</v>
      </c>
      <c r="B15" s="510"/>
      <c r="C15" s="504" t="s">
        <v>495</v>
      </c>
      <c r="D15" s="504" t="s">
        <v>495</v>
      </c>
      <c r="E15" s="504" t="s">
        <v>516</v>
      </c>
      <c r="F15" s="516" t="s">
        <v>517</v>
      </c>
    </row>
    <row r="16" spans="1:6" x14ac:dyDescent="0.35">
      <c r="A16" s="509" t="s">
        <v>518</v>
      </c>
      <c r="B16" s="510"/>
      <c r="C16" s="504" t="s">
        <v>495</v>
      </c>
      <c r="D16" s="504" t="s">
        <v>495</v>
      </c>
      <c r="E16" s="504" t="s">
        <v>519</v>
      </c>
      <c r="F16" s="516" t="s">
        <v>520</v>
      </c>
    </row>
    <row r="17" spans="1:40" x14ac:dyDescent="0.35">
      <c r="A17" s="509" t="s">
        <v>142</v>
      </c>
      <c r="B17" s="510"/>
      <c r="C17" s="504" t="s">
        <v>495</v>
      </c>
      <c r="D17" s="504" t="s">
        <v>495</v>
      </c>
      <c r="E17" s="504" t="s">
        <v>521</v>
      </c>
      <c r="F17" s="510"/>
    </row>
    <row r="18" spans="1:40" x14ac:dyDescent="0.35">
      <c r="A18" s="509"/>
      <c r="B18" s="510"/>
      <c r="C18" s="504"/>
      <c r="D18" s="504"/>
      <c r="E18" s="504"/>
      <c r="F18" s="510"/>
    </row>
    <row r="19" spans="1:40" x14ac:dyDescent="0.35">
      <c r="A19" s="257" t="s">
        <v>522</v>
      </c>
      <c r="B19" s="258"/>
      <c r="C19" s="256" t="s">
        <v>481</v>
      </c>
      <c r="D19" s="256" t="s">
        <v>482</v>
      </c>
      <c r="E19" s="256" t="s">
        <v>483</v>
      </c>
      <c r="F19" s="257" t="s">
        <v>484</v>
      </c>
    </row>
    <row r="20" spans="1:40" ht="83.75" customHeight="1" x14ac:dyDescent="0.35">
      <c r="A20" s="509" t="s">
        <v>315</v>
      </c>
      <c r="B20" s="510"/>
      <c r="C20" s="504" t="s">
        <v>523</v>
      </c>
      <c r="D20" s="504" t="s">
        <v>524</v>
      </c>
      <c r="E20" s="504" t="s">
        <v>487</v>
      </c>
      <c r="F20" s="516" t="s">
        <v>525</v>
      </c>
    </row>
    <row r="21" spans="1:40" ht="83.75" customHeight="1" x14ac:dyDescent="0.35">
      <c r="A21" s="509" t="s">
        <v>316</v>
      </c>
      <c r="B21" s="510"/>
      <c r="C21" s="504" t="s">
        <v>526</v>
      </c>
      <c r="D21" s="504" t="s">
        <v>526</v>
      </c>
      <c r="E21" s="504" t="s">
        <v>489</v>
      </c>
      <c r="F21" s="516" t="s">
        <v>527</v>
      </c>
    </row>
    <row r="22" spans="1:40" ht="16.25" customHeight="1" x14ac:dyDescent="0.35">
      <c r="A22" s="509"/>
      <c r="B22" s="510"/>
      <c r="C22" s="504"/>
      <c r="D22" s="504"/>
      <c r="E22" s="504"/>
      <c r="F22" s="516"/>
    </row>
    <row r="23" spans="1:40" s="513" customFormat="1" x14ac:dyDescent="0.35">
      <c r="A23" s="259" t="s">
        <v>528</v>
      </c>
      <c r="B23" s="259"/>
      <c r="C23" s="256" t="s">
        <v>481</v>
      </c>
      <c r="D23" s="256" t="s">
        <v>482</v>
      </c>
      <c r="E23" s="256" t="s">
        <v>483</v>
      </c>
      <c r="F23" s="257" t="s">
        <v>484</v>
      </c>
      <c r="G23" s="254"/>
      <c r="H23" s="512"/>
      <c r="I23" s="512"/>
      <c r="J23" s="512"/>
      <c r="K23" s="512"/>
      <c r="L23" s="512"/>
      <c r="M23" s="512"/>
      <c r="N23" s="512"/>
      <c r="O23" s="512"/>
      <c r="P23" s="512"/>
      <c r="Q23" s="512"/>
      <c r="R23" s="512"/>
      <c r="S23" s="512"/>
      <c r="T23" s="512"/>
      <c r="U23" s="512"/>
      <c r="V23" s="512"/>
      <c r="W23" s="512"/>
      <c r="X23" s="512"/>
      <c r="Y23" s="512"/>
      <c r="Z23" s="512"/>
      <c r="AA23" s="512"/>
      <c r="AB23" s="512"/>
      <c r="AC23" s="512"/>
      <c r="AD23" s="512"/>
      <c r="AE23" s="512"/>
      <c r="AF23" s="512"/>
      <c r="AG23" s="512"/>
      <c r="AH23" s="512"/>
      <c r="AI23" s="512"/>
      <c r="AJ23" s="512"/>
      <c r="AK23" s="512"/>
      <c r="AL23" s="512"/>
      <c r="AM23" s="512"/>
      <c r="AN23" s="512"/>
    </row>
    <row r="24" spans="1:40" ht="74.400000000000006" customHeight="1" x14ac:dyDescent="0.35">
      <c r="A24" s="505" t="s">
        <v>145</v>
      </c>
      <c r="B24" s="506"/>
      <c r="C24" s="504" t="s">
        <v>529</v>
      </c>
      <c r="D24" s="504" t="s">
        <v>530</v>
      </c>
      <c r="E24" s="504" t="s">
        <v>489</v>
      </c>
      <c r="F24" s="510" t="s">
        <v>531</v>
      </c>
    </row>
    <row r="25" spans="1:40" ht="45" customHeight="1" x14ac:dyDescent="0.35">
      <c r="A25" s="502" t="s">
        <v>318</v>
      </c>
      <c r="B25" s="514"/>
      <c r="C25" s="515" t="s">
        <v>532</v>
      </c>
      <c r="D25" s="515" t="s">
        <v>533</v>
      </c>
      <c r="E25" s="515" t="s">
        <v>534</v>
      </c>
      <c r="F25" s="517" t="s">
        <v>535</v>
      </c>
    </row>
    <row r="26" spans="1:40" ht="88.5" customHeight="1" x14ac:dyDescent="0.35">
      <c r="A26" s="509" t="s">
        <v>536</v>
      </c>
      <c r="B26" s="510"/>
      <c r="C26" s="504" t="s">
        <v>537</v>
      </c>
      <c r="D26" s="504" t="s">
        <v>523</v>
      </c>
      <c r="E26" s="504" t="s">
        <v>538</v>
      </c>
      <c r="F26" s="510"/>
    </row>
    <row r="27" spans="1:40" x14ac:dyDescent="0.35">
      <c r="A27" s="509" t="s">
        <v>539</v>
      </c>
      <c r="B27" s="510"/>
      <c r="C27" s="504" t="s">
        <v>532</v>
      </c>
      <c r="D27" s="504" t="s">
        <v>538</v>
      </c>
      <c r="E27" s="504" t="s">
        <v>540</v>
      </c>
      <c r="F27" s="510"/>
    </row>
    <row r="28" spans="1:40" x14ac:dyDescent="0.35">
      <c r="A28" s="509" t="s">
        <v>146</v>
      </c>
      <c r="B28" s="510"/>
      <c r="C28" s="504"/>
      <c r="D28" s="504"/>
      <c r="E28" s="504"/>
      <c r="F28" s="510"/>
    </row>
    <row r="29" spans="1:40" ht="46.5" x14ac:dyDescent="0.35">
      <c r="A29" s="502" t="s">
        <v>541</v>
      </c>
      <c r="B29" s="514"/>
      <c r="C29" s="515" t="s">
        <v>526</v>
      </c>
      <c r="D29" s="515" t="s">
        <v>542</v>
      </c>
      <c r="E29" s="515" t="s">
        <v>543</v>
      </c>
      <c r="F29" s="517" t="s">
        <v>544</v>
      </c>
    </row>
    <row r="30" spans="1:40" x14ac:dyDescent="0.35">
      <c r="A30" s="509"/>
      <c r="B30" s="510"/>
      <c r="C30" s="504"/>
      <c r="D30" s="504"/>
      <c r="E30" s="504"/>
      <c r="F30" s="510"/>
    </row>
    <row r="31" spans="1:40" x14ac:dyDescent="0.35">
      <c r="A31" s="259" t="s">
        <v>545</v>
      </c>
      <c r="B31" s="259"/>
      <c r="C31" s="256" t="s">
        <v>481</v>
      </c>
      <c r="D31" s="256" t="s">
        <v>482</v>
      </c>
      <c r="E31" s="256" t="s">
        <v>483</v>
      </c>
      <c r="F31" s="257" t="s">
        <v>484</v>
      </c>
    </row>
    <row r="32" spans="1:40" ht="90" customHeight="1" x14ac:dyDescent="0.35">
      <c r="A32" s="509" t="s">
        <v>127</v>
      </c>
      <c r="B32" s="510"/>
      <c r="C32" s="504" t="s">
        <v>546</v>
      </c>
      <c r="D32" s="504" t="s">
        <v>547</v>
      </c>
      <c r="E32" s="504" t="s">
        <v>548</v>
      </c>
      <c r="F32" s="516" t="s">
        <v>549</v>
      </c>
    </row>
    <row r="33" spans="1:6" ht="120.9" customHeight="1" x14ac:dyDescent="0.35">
      <c r="A33" s="510" t="s">
        <v>550</v>
      </c>
      <c r="B33" s="510"/>
      <c r="C33" s="504" t="s">
        <v>546</v>
      </c>
      <c r="D33" s="504" t="s">
        <v>547</v>
      </c>
      <c r="E33" s="504" t="s">
        <v>548</v>
      </c>
      <c r="F33" s="516"/>
    </row>
    <row r="34" spans="1:6" ht="91.9" customHeight="1" x14ac:dyDescent="0.35">
      <c r="A34" s="514" t="s">
        <v>551</v>
      </c>
      <c r="B34" s="514"/>
      <c r="C34" s="515" t="s">
        <v>546</v>
      </c>
      <c r="D34" s="515" t="s">
        <v>547</v>
      </c>
      <c r="E34" s="515" t="s">
        <v>548</v>
      </c>
      <c r="F34" s="517" t="s">
        <v>601</v>
      </c>
    </row>
    <row r="35" spans="1:6" x14ac:dyDescent="0.35">
      <c r="A35" s="518"/>
      <c r="B35" s="260"/>
      <c r="C35" s="255"/>
      <c r="D35" s="255"/>
      <c r="E35" s="255"/>
      <c r="F35" s="260"/>
    </row>
    <row r="36" spans="1:6" x14ac:dyDescent="0.35">
      <c r="A36" s="257" t="s">
        <v>552</v>
      </c>
      <c r="B36" s="258"/>
      <c r="C36" s="256" t="s">
        <v>481</v>
      </c>
      <c r="D36" s="256" t="s">
        <v>482</v>
      </c>
      <c r="E36" s="256" t="s">
        <v>483</v>
      </c>
      <c r="F36" s="257" t="s">
        <v>484</v>
      </c>
    </row>
    <row r="37" spans="1:6" x14ac:dyDescent="0.35">
      <c r="A37" s="261" t="s">
        <v>553</v>
      </c>
      <c r="B37" s="261"/>
      <c r="C37" s="262"/>
      <c r="D37" s="262"/>
      <c r="E37" s="262"/>
      <c r="F37" s="261"/>
    </row>
    <row r="38" spans="1:6" x14ac:dyDescent="0.35">
      <c r="A38" s="261" t="s">
        <v>554</v>
      </c>
      <c r="B38" s="261"/>
      <c r="C38" s="262"/>
      <c r="D38" s="262"/>
      <c r="E38" s="262"/>
      <c r="F38" s="261"/>
    </row>
    <row r="39" spans="1:6" x14ac:dyDescent="0.35">
      <c r="A39" s="261" t="s">
        <v>555</v>
      </c>
      <c r="B39" s="261"/>
      <c r="C39" s="262"/>
      <c r="D39" s="262"/>
      <c r="E39" s="262"/>
      <c r="F39" s="261"/>
    </row>
    <row r="40" spans="1:6" x14ac:dyDescent="0.35">
      <c r="A40" s="261" t="s">
        <v>556</v>
      </c>
      <c r="B40" s="261"/>
      <c r="C40" s="262"/>
      <c r="D40" s="262"/>
      <c r="E40" s="262"/>
      <c r="F40" s="261"/>
    </row>
    <row r="41" spans="1:6" x14ac:dyDescent="0.35">
      <c r="A41" s="261" t="s">
        <v>557</v>
      </c>
      <c r="B41" s="261"/>
      <c r="C41" s="262"/>
      <c r="D41" s="262"/>
      <c r="E41" s="262"/>
      <c r="F41" s="261"/>
    </row>
    <row r="42" spans="1:6" x14ac:dyDescent="0.35">
      <c r="A42" s="261" t="s">
        <v>558</v>
      </c>
      <c r="B42" s="261"/>
      <c r="C42" s="262"/>
      <c r="D42" s="262"/>
      <c r="E42" s="262"/>
      <c r="F42" s="261"/>
    </row>
    <row r="43" spans="1:6" x14ac:dyDescent="0.35">
      <c r="A43" s="261" t="s">
        <v>559</v>
      </c>
      <c r="B43" s="261"/>
      <c r="C43" s="262"/>
      <c r="D43" s="262"/>
      <c r="E43" s="262"/>
      <c r="F43" s="261"/>
    </row>
    <row r="44" spans="1:6" x14ac:dyDescent="0.35">
      <c r="A44" s="519"/>
      <c r="B44" s="260"/>
      <c r="C44" s="255"/>
      <c r="D44" s="255"/>
      <c r="E44" s="255"/>
      <c r="F44" s="260"/>
    </row>
    <row r="45" spans="1:6" ht="27" customHeight="1" x14ac:dyDescent="0.35">
      <c r="A45" s="259" t="s">
        <v>560</v>
      </c>
      <c r="B45" s="259"/>
      <c r="C45" s="256" t="s">
        <v>481</v>
      </c>
      <c r="D45" s="256" t="s">
        <v>482</v>
      </c>
      <c r="E45" s="256" t="s">
        <v>483</v>
      </c>
      <c r="F45" s="257" t="s">
        <v>484</v>
      </c>
    </row>
    <row r="46" spans="1:6" s="521" customFormat="1" ht="90.75" customHeight="1" x14ac:dyDescent="0.35">
      <c r="A46" s="507" t="s">
        <v>561</v>
      </c>
      <c r="B46" s="520"/>
      <c r="C46" s="520" t="s">
        <v>546</v>
      </c>
      <c r="D46" s="520" t="s">
        <v>547</v>
      </c>
      <c r="E46" s="520" t="s">
        <v>548</v>
      </c>
      <c r="F46" s="516" t="s">
        <v>562</v>
      </c>
    </row>
    <row r="47" spans="1:6" s="521" customFormat="1" ht="92.25" customHeight="1" x14ac:dyDescent="0.35">
      <c r="A47" s="507" t="s">
        <v>563</v>
      </c>
      <c r="B47" s="520"/>
      <c r="C47" s="520" t="s">
        <v>546</v>
      </c>
      <c r="D47" s="520" t="s">
        <v>547</v>
      </c>
      <c r="E47" s="520" t="s">
        <v>548</v>
      </c>
      <c r="F47" s="516" t="s">
        <v>564</v>
      </c>
    </row>
    <row r="48" spans="1:6" ht="180.9" customHeight="1" x14ac:dyDescent="0.35">
      <c r="A48" s="505" t="s">
        <v>565</v>
      </c>
      <c r="B48" s="254"/>
      <c r="C48" s="522" t="s">
        <v>546</v>
      </c>
      <c r="D48" s="522" t="s">
        <v>547</v>
      </c>
      <c r="E48" s="522" t="s">
        <v>548</v>
      </c>
      <c r="F48" s="531" t="s">
        <v>566</v>
      </c>
    </row>
    <row r="49" spans="1:6" ht="125.5" customHeight="1" x14ac:dyDescent="0.35">
      <c r="A49" s="505" t="s">
        <v>567</v>
      </c>
      <c r="B49" s="506"/>
      <c r="C49" s="504" t="s">
        <v>568</v>
      </c>
      <c r="D49" s="504" t="s">
        <v>526</v>
      </c>
      <c r="E49" s="504" t="s">
        <v>530</v>
      </c>
      <c r="F49" s="516" t="s">
        <v>569</v>
      </c>
    </row>
    <row r="50" spans="1:6" ht="97.9" customHeight="1" x14ac:dyDescent="0.35">
      <c r="A50" s="505" t="s">
        <v>570</v>
      </c>
      <c r="B50" s="523"/>
      <c r="C50" s="504" t="s">
        <v>571</v>
      </c>
      <c r="D50" s="504" t="s">
        <v>572</v>
      </c>
      <c r="E50" s="504" t="s">
        <v>573</v>
      </c>
      <c r="F50" s="516" t="s">
        <v>574</v>
      </c>
    </row>
    <row r="51" spans="1:6" ht="100.5" customHeight="1" x14ac:dyDescent="0.35">
      <c r="A51" s="505" t="s">
        <v>575</v>
      </c>
      <c r="B51" s="506"/>
      <c r="C51" s="504"/>
      <c r="D51" s="504"/>
      <c r="E51" s="504"/>
      <c r="F51" s="516" t="s">
        <v>576</v>
      </c>
    </row>
    <row r="52" spans="1:6" ht="96.9" customHeight="1" x14ac:dyDescent="0.35">
      <c r="A52" s="502" t="s">
        <v>577</v>
      </c>
      <c r="B52" s="514"/>
      <c r="C52" s="515"/>
      <c r="D52" s="515"/>
      <c r="E52" s="515"/>
      <c r="F52" s="517"/>
    </row>
    <row r="53" spans="1:6" ht="22.5" customHeight="1" x14ac:dyDescent="0.35">
      <c r="A53" s="254"/>
      <c r="B53" s="254"/>
      <c r="C53" s="254"/>
      <c r="D53" s="254"/>
      <c r="E53" s="254"/>
    </row>
    <row r="54" spans="1:6" x14ac:dyDescent="0.35">
      <c r="A54" s="259" t="s">
        <v>578</v>
      </c>
      <c r="B54" s="524"/>
      <c r="C54" s="256" t="s">
        <v>481</v>
      </c>
      <c r="D54" s="256" t="s">
        <v>482</v>
      </c>
      <c r="E54" s="256" t="s">
        <v>483</v>
      </c>
      <c r="F54" s="257" t="s">
        <v>484</v>
      </c>
    </row>
    <row r="55" spans="1:6" x14ac:dyDescent="0.35">
      <c r="A55" s="525" t="s">
        <v>327</v>
      </c>
      <c r="B55" s="502"/>
      <c r="C55" s="515"/>
      <c r="D55" s="515"/>
      <c r="E55" s="515"/>
      <c r="F55" s="517"/>
    </row>
    <row r="56" spans="1:6" x14ac:dyDescent="0.35">
      <c r="A56" s="525" t="s">
        <v>579</v>
      </c>
      <c r="B56" s="502"/>
      <c r="C56" s="515"/>
      <c r="D56" s="515"/>
      <c r="E56" s="515"/>
      <c r="F56" s="514"/>
    </row>
    <row r="57" spans="1:6" x14ac:dyDescent="0.35">
      <c r="A57" s="525" t="s">
        <v>580</v>
      </c>
      <c r="B57" s="502"/>
      <c r="C57" s="515"/>
      <c r="D57" s="515"/>
      <c r="E57" s="515"/>
      <c r="F57" s="514"/>
    </row>
    <row r="58" spans="1:6" x14ac:dyDescent="0.35">
      <c r="A58" s="525" t="s">
        <v>581</v>
      </c>
      <c r="B58" s="502"/>
      <c r="C58" s="515"/>
      <c r="D58" s="515"/>
      <c r="E58" s="515"/>
      <c r="F58" s="514"/>
    </row>
    <row r="59" spans="1:6" x14ac:dyDescent="0.35">
      <c r="A59" s="525" t="s">
        <v>582</v>
      </c>
      <c r="B59" s="502"/>
      <c r="C59" s="515"/>
      <c r="D59" s="515"/>
      <c r="E59" s="515"/>
      <c r="F59" s="514"/>
    </row>
    <row r="60" spans="1:6" x14ac:dyDescent="0.35">
      <c r="A60" s="525" t="s">
        <v>583</v>
      </c>
      <c r="B60" s="502"/>
      <c r="C60" s="515"/>
      <c r="D60" s="515"/>
      <c r="E60" s="515"/>
      <c r="F60" s="514"/>
    </row>
    <row r="61" spans="1:6" x14ac:dyDescent="0.35">
      <c r="A61" s="525" t="s">
        <v>584</v>
      </c>
      <c r="B61" s="514"/>
      <c r="C61" s="515"/>
      <c r="D61" s="515"/>
      <c r="E61" s="515"/>
      <c r="F61" s="514"/>
    </row>
    <row r="62" spans="1:6" x14ac:dyDescent="0.35">
      <c r="A62" s="254"/>
      <c r="B62" s="254"/>
      <c r="C62" s="254"/>
      <c r="D62" s="254"/>
      <c r="E62" s="254"/>
    </row>
    <row r="63" spans="1:6" x14ac:dyDescent="0.35">
      <c r="A63" s="259" t="s">
        <v>585</v>
      </c>
      <c r="B63" s="526"/>
      <c r="C63" s="526"/>
      <c r="D63" s="526"/>
      <c r="E63" s="526"/>
      <c r="F63" s="532"/>
    </row>
    <row r="64" spans="1:6" ht="117" customHeight="1" x14ac:dyDescent="0.35">
      <c r="A64" s="527" t="s">
        <v>586</v>
      </c>
      <c r="B64" s="528"/>
      <c r="C64" s="528"/>
      <c r="D64" s="528"/>
      <c r="E64" s="528"/>
      <c r="F64" s="533" t="s">
        <v>600</v>
      </c>
    </row>
    <row r="65" spans="1:6" ht="14.4" customHeight="1" x14ac:dyDescent="0.35">
      <c r="A65" s="509"/>
      <c r="B65" s="504"/>
      <c r="C65" s="504"/>
      <c r="D65" s="504"/>
      <c r="E65" s="504"/>
      <c r="F65" s="510"/>
    </row>
    <row r="66" spans="1:6" x14ac:dyDescent="0.35">
      <c r="A66" s="509"/>
      <c r="B66" s="510"/>
      <c r="C66" s="504"/>
      <c r="D66" s="504"/>
      <c r="E66" s="504"/>
      <c r="F66" s="510"/>
    </row>
    <row r="67" spans="1:6" x14ac:dyDescent="0.35">
      <c r="A67" s="518"/>
      <c r="B67" s="260"/>
      <c r="C67" s="255"/>
      <c r="D67" s="255"/>
      <c r="E67" s="255"/>
      <c r="F67" s="260"/>
    </row>
    <row r="68" spans="1:6" x14ac:dyDescent="0.35">
      <c r="A68" s="505"/>
      <c r="B68" s="506"/>
      <c r="C68" s="255"/>
      <c r="D68" s="255"/>
      <c r="E68" s="255"/>
      <c r="F68" s="260"/>
    </row>
    <row r="69" spans="1:6" x14ac:dyDescent="0.35">
      <c r="A69" s="505"/>
      <c r="B69" s="506"/>
      <c r="C69" s="255"/>
      <c r="D69" s="255"/>
      <c r="E69" s="255"/>
      <c r="F69" s="260"/>
    </row>
    <row r="70" spans="1:6" x14ac:dyDescent="0.35">
      <c r="A70" s="518"/>
      <c r="B70" s="260"/>
      <c r="C70" s="255"/>
      <c r="D70" s="255"/>
      <c r="E70" s="255"/>
      <c r="F70" s="260"/>
    </row>
    <row r="71" spans="1:6" x14ac:dyDescent="0.35">
      <c r="A71" s="518"/>
      <c r="B71" s="260"/>
      <c r="C71" s="255"/>
      <c r="D71" s="255"/>
      <c r="E71" s="255"/>
      <c r="F71" s="260"/>
    </row>
    <row r="72" spans="1:6" x14ac:dyDescent="0.35">
      <c r="A72" s="505"/>
      <c r="B72" s="506"/>
      <c r="C72" s="255"/>
      <c r="D72" s="255"/>
      <c r="E72" s="255"/>
      <c r="F72" s="260"/>
    </row>
    <row r="73" spans="1:6" x14ac:dyDescent="0.35">
      <c r="A73" s="505"/>
      <c r="B73" s="506"/>
      <c r="C73" s="255"/>
      <c r="D73" s="255"/>
      <c r="E73" s="255"/>
      <c r="F73" s="260"/>
    </row>
    <row r="74" spans="1:6" x14ac:dyDescent="0.35">
      <c r="A74" s="505"/>
      <c r="B74" s="506"/>
      <c r="C74" s="255"/>
      <c r="D74" s="255"/>
      <c r="E74" s="255"/>
      <c r="F74" s="260"/>
    </row>
    <row r="75" spans="1:6" x14ac:dyDescent="0.35">
      <c r="A75" s="505"/>
      <c r="B75" s="506"/>
      <c r="C75" s="255"/>
      <c r="D75" s="255"/>
      <c r="E75" s="255"/>
      <c r="F75" s="260"/>
    </row>
    <row r="76" spans="1:6" x14ac:dyDescent="0.35">
      <c r="A76" s="505"/>
      <c r="B76" s="506"/>
      <c r="C76" s="255"/>
      <c r="D76" s="255"/>
      <c r="E76" s="255"/>
      <c r="F76" s="260"/>
    </row>
    <row r="77" spans="1:6" x14ac:dyDescent="0.35">
      <c r="A77" s="505"/>
      <c r="B77" s="506"/>
      <c r="C77" s="255"/>
      <c r="D77" s="255"/>
      <c r="E77" s="255"/>
      <c r="F77" s="260"/>
    </row>
    <row r="78" spans="1:6" x14ac:dyDescent="0.35">
      <c r="A78" s="505"/>
      <c r="B78" s="506"/>
      <c r="C78" s="255"/>
      <c r="D78" s="255"/>
      <c r="E78" s="255"/>
      <c r="F78" s="260"/>
    </row>
    <row r="79" spans="1:6" x14ac:dyDescent="0.35">
      <c r="A79" s="505"/>
      <c r="B79" s="506"/>
      <c r="C79" s="255"/>
      <c r="D79" s="255"/>
      <c r="E79" s="255"/>
      <c r="F79" s="260"/>
    </row>
    <row r="80" spans="1:6" x14ac:dyDescent="0.35">
      <c r="A80" s="505"/>
      <c r="B80" s="506"/>
      <c r="C80" s="255"/>
      <c r="D80" s="255"/>
      <c r="E80" s="255"/>
      <c r="F80" s="260"/>
    </row>
  </sheetData>
  <pageMargins left="0.7" right="0.7" top="0.75" bottom="0.75" header="0.3" footer="0.3"/>
  <pageSetup paperSize="9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C269F8-2F7D-4B2D-AA5C-897A65AEF599}">
  <dimension ref="A1"/>
  <sheetViews>
    <sheetView workbookViewId="0">
      <selection activeCell="O10" sqref="O10"/>
    </sheetView>
  </sheetViews>
  <sheetFormatPr defaultRowHeight="14.5" x14ac:dyDescent="0.35"/>
  <sheetData/>
  <pageMargins left="0.7" right="0.7" top="0.75" bottom="0.75" header="0.3" footer="0.3"/>
  <pageSetup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3C6B8B-9BA0-463F-A0A1-803AE25F2AEB}">
  <dimension ref="A1:D72"/>
  <sheetViews>
    <sheetView workbookViewId="0">
      <selection activeCell="G8" sqref="G8"/>
    </sheetView>
  </sheetViews>
  <sheetFormatPr defaultRowHeight="15.5" x14ac:dyDescent="0.35"/>
  <cols>
    <col min="1" max="1" width="46.453125" style="254" customWidth="1"/>
    <col min="2" max="4" width="9.54296875" style="254" bestFit="1" customWidth="1"/>
    <col min="5" max="16384" width="8.7265625" style="254"/>
  </cols>
  <sheetData>
    <row r="1" spans="1:4" ht="16" thickBot="1" x14ac:dyDescent="0.4">
      <c r="A1" s="485" t="s">
        <v>668</v>
      </c>
      <c r="B1" s="486">
        <v>2023</v>
      </c>
      <c r="C1" s="487">
        <v>2024</v>
      </c>
      <c r="D1" s="488">
        <v>2025</v>
      </c>
    </row>
    <row r="2" spans="1:4" ht="31.5" thickBot="1" x14ac:dyDescent="0.4">
      <c r="A2" s="489" t="s">
        <v>669</v>
      </c>
      <c r="B2" s="490" t="s">
        <v>670</v>
      </c>
      <c r="C2" s="491" t="s">
        <v>670</v>
      </c>
      <c r="D2" s="492" t="s">
        <v>670</v>
      </c>
    </row>
    <row r="3" spans="1:4" ht="16" thickBot="1" x14ac:dyDescent="0.4">
      <c r="A3" s="489" t="s">
        <v>671</v>
      </c>
      <c r="B3" s="493"/>
      <c r="C3" s="493"/>
      <c r="D3" s="493"/>
    </row>
    <row r="4" spans="1:4" ht="16" thickBot="1" x14ac:dyDescent="0.4">
      <c r="A4" s="494" t="s">
        <v>672</v>
      </c>
      <c r="B4" s="495">
        <v>37.85</v>
      </c>
      <c r="C4" s="495">
        <v>42.06</v>
      </c>
      <c r="D4" s="495">
        <v>44.27</v>
      </c>
    </row>
    <row r="5" spans="1:4" ht="16" thickBot="1" x14ac:dyDescent="0.4">
      <c r="A5" s="494" t="s">
        <v>673</v>
      </c>
      <c r="B5" s="495">
        <v>24.09</v>
      </c>
      <c r="C5" s="495">
        <v>26.76</v>
      </c>
      <c r="D5" s="495">
        <v>28.17</v>
      </c>
    </row>
    <row r="6" spans="1:4" ht="16" thickBot="1" x14ac:dyDescent="0.4">
      <c r="A6" s="494" t="s">
        <v>674</v>
      </c>
      <c r="B6" s="495">
        <v>33.26</v>
      </c>
      <c r="C6" s="495">
        <v>36.96</v>
      </c>
      <c r="D6" s="495">
        <v>38.909999999999997</v>
      </c>
    </row>
    <row r="7" spans="1:4" ht="31.5" thickBot="1" x14ac:dyDescent="0.4">
      <c r="A7" s="489" t="s">
        <v>313</v>
      </c>
      <c r="B7" s="496"/>
      <c r="C7" s="496"/>
      <c r="D7" s="496"/>
    </row>
    <row r="8" spans="1:4" ht="16" thickBot="1" x14ac:dyDescent="0.4">
      <c r="A8" s="494" t="s">
        <v>627</v>
      </c>
      <c r="B8" s="495">
        <v>1088.56</v>
      </c>
      <c r="C8" s="495">
        <v>1209.51</v>
      </c>
      <c r="D8" s="495">
        <v>1273.17</v>
      </c>
    </row>
    <row r="9" spans="1:4" ht="16" thickBot="1" x14ac:dyDescent="0.4">
      <c r="A9" s="494" t="s">
        <v>675</v>
      </c>
      <c r="B9" s="495">
        <v>1277.82</v>
      </c>
      <c r="C9" s="495">
        <v>1419.8</v>
      </c>
      <c r="D9" s="495">
        <v>1494.53</v>
      </c>
    </row>
    <row r="10" spans="1:4" ht="16" thickBot="1" x14ac:dyDescent="0.4">
      <c r="A10" s="494" t="s">
        <v>494</v>
      </c>
      <c r="B10" s="495">
        <v>757.06</v>
      </c>
      <c r="C10" s="495">
        <v>841.18</v>
      </c>
      <c r="D10" s="495">
        <v>885.45</v>
      </c>
    </row>
    <row r="11" spans="1:4" ht="16" thickBot="1" x14ac:dyDescent="0.4">
      <c r="A11" s="494" t="s">
        <v>498</v>
      </c>
      <c r="B11" s="495">
        <v>757.06</v>
      </c>
      <c r="C11" s="495">
        <v>841.18</v>
      </c>
      <c r="D11" s="495">
        <v>885.45</v>
      </c>
    </row>
    <row r="12" spans="1:4" ht="16" thickBot="1" x14ac:dyDescent="0.4">
      <c r="A12" s="494" t="s">
        <v>676</v>
      </c>
      <c r="B12" s="495">
        <v>757.06</v>
      </c>
      <c r="C12" s="495">
        <v>841.18</v>
      </c>
      <c r="D12" s="495">
        <v>885.45</v>
      </c>
    </row>
    <row r="13" spans="1:4" ht="16" thickBot="1" x14ac:dyDescent="0.4">
      <c r="A13" s="494" t="s">
        <v>677</v>
      </c>
      <c r="B13" s="495">
        <v>937.15</v>
      </c>
      <c r="C13" s="495">
        <v>1041.27</v>
      </c>
      <c r="D13" s="495">
        <v>1096.08</v>
      </c>
    </row>
    <row r="14" spans="1:4" ht="16" thickBot="1" x14ac:dyDescent="0.4">
      <c r="A14" s="494" t="s">
        <v>621</v>
      </c>
      <c r="B14" s="495">
        <v>937.15</v>
      </c>
      <c r="C14" s="495">
        <v>1041.27</v>
      </c>
      <c r="D14" s="495">
        <v>1096.08</v>
      </c>
    </row>
    <row r="15" spans="1:4" ht="16" thickBot="1" x14ac:dyDescent="0.4">
      <c r="A15" s="494" t="s">
        <v>678</v>
      </c>
      <c r="B15" s="495">
        <v>937.15</v>
      </c>
      <c r="C15" s="495">
        <v>1041.27</v>
      </c>
      <c r="D15" s="495">
        <v>1096.08</v>
      </c>
    </row>
    <row r="16" spans="1:4" ht="16" thickBot="1" x14ac:dyDescent="0.4">
      <c r="A16" s="494" t="s">
        <v>679</v>
      </c>
      <c r="B16" s="495">
        <v>937.15</v>
      </c>
      <c r="C16" s="495">
        <v>1041.27</v>
      </c>
      <c r="D16" s="495">
        <v>1096.08</v>
      </c>
    </row>
    <row r="17" spans="1:4" ht="16" thickBot="1" x14ac:dyDescent="0.4">
      <c r="A17" s="494" t="s">
        <v>680</v>
      </c>
      <c r="B17" s="495">
        <v>473.74</v>
      </c>
      <c r="C17" s="495">
        <v>526.37</v>
      </c>
      <c r="D17" s="495">
        <v>554.08000000000004</v>
      </c>
    </row>
    <row r="18" spans="1:4" ht="16" thickBot="1" x14ac:dyDescent="0.4">
      <c r="A18" s="494" t="s">
        <v>681</v>
      </c>
      <c r="B18" s="495">
        <v>236.29</v>
      </c>
      <c r="C18" s="495">
        <v>262.55</v>
      </c>
      <c r="D18" s="495">
        <v>276.37</v>
      </c>
    </row>
    <row r="19" spans="1:4" ht="16" thickBot="1" x14ac:dyDescent="0.4">
      <c r="A19" s="489" t="s">
        <v>314</v>
      </c>
      <c r="B19" s="496"/>
      <c r="C19" s="496"/>
      <c r="D19" s="496"/>
    </row>
    <row r="20" spans="1:4" ht="16" thickBot="1" x14ac:dyDescent="0.4">
      <c r="A20" s="494" t="s">
        <v>682</v>
      </c>
      <c r="B20" s="495">
        <v>92.91</v>
      </c>
      <c r="C20" s="495">
        <v>103.24</v>
      </c>
      <c r="D20" s="495">
        <v>108.67</v>
      </c>
    </row>
    <row r="21" spans="1:4" ht="16" thickBot="1" x14ac:dyDescent="0.4">
      <c r="A21" s="494" t="s">
        <v>316</v>
      </c>
      <c r="B21" s="495">
        <v>92.91</v>
      </c>
      <c r="C21" s="495">
        <v>103.24</v>
      </c>
      <c r="D21" s="495">
        <v>108.67</v>
      </c>
    </row>
    <row r="22" spans="1:4" ht="16" thickBot="1" x14ac:dyDescent="0.4">
      <c r="A22" s="489" t="s">
        <v>317</v>
      </c>
      <c r="B22" s="496"/>
      <c r="C22" s="496"/>
      <c r="D22" s="496"/>
    </row>
    <row r="23" spans="1:4" ht="16" thickBot="1" x14ac:dyDescent="0.4">
      <c r="A23" s="494" t="s">
        <v>145</v>
      </c>
      <c r="B23" s="495">
        <v>42.44</v>
      </c>
      <c r="C23" s="495">
        <v>47.16</v>
      </c>
      <c r="D23" s="495">
        <v>49.64</v>
      </c>
    </row>
    <row r="24" spans="1:4" ht="16" thickBot="1" x14ac:dyDescent="0.4">
      <c r="A24" s="494" t="s">
        <v>683</v>
      </c>
      <c r="B24" s="495">
        <v>42.44</v>
      </c>
      <c r="C24" s="495">
        <v>47.16</v>
      </c>
      <c r="D24" s="495">
        <v>49.64</v>
      </c>
    </row>
    <row r="25" spans="1:4" ht="16" thickBot="1" x14ac:dyDescent="0.4">
      <c r="A25" s="494" t="s">
        <v>684</v>
      </c>
      <c r="B25" s="495">
        <v>349.85</v>
      </c>
      <c r="C25" s="495">
        <v>388.73</v>
      </c>
      <c r="D25" s="495">
        <v>409.18</v>
      </c>
    </row>
    <row r="26" spans="1:4" ht="16" thickBot="1" x14ac:dyDescent="0.4">
      <c r="A26" s="494" t="s">
        <v>539</v>
      </c>
      <c r="B26" s="495">
        <v>42.44</v>
      </c>
      <c r="C26" s="495">
        <v>47.16</v>
      </c>
      <c r="D26" s="495">
        <v>49.64</v>
      </c>
    </row>
    <row r="27" spans="1:4" ht="16" thickBot="1" x14ac:dyDescent="0.4">
      <c r="A27" s="497" t="s">
        <v>685</v>
      </c>
      <c r="B27" s="495">
        <v>13.76</v>
      </c>
      <c r="C27" s="495">
        <v>15.29</v>
      </c>
      <c r="D27" s="495">
        <v>16.100000000000001</v>
      </c>
    </row>
    <row r="28" spans="1:4" ht="16" thickBot="1" x14ac:dyDescent="0.4">
      <c r="A28" s="494" t="s">
        <v>686</v>
      </c>
      <c r="B28" s="495">
        <v>177.79</v>
      </c>
      <c r="C28" s="495">
        <v>197.55</v>
      </c>
      <c r="D28" s="495">
        <v>207.95</v>
      </c>
    </row>
    <row r="29" spans="1:4" ht="16" thickBot="1" x14ac:dyDescent="0.4">
      <c r="A29" s="489" t="s">
        <v>319</v>
      </c>
      <c r="B29" s="496"/>
      <c r="C29" s="496"/>
      <c r="D29" s="496"/>
    </row>
    <row r="30" spans="1:4" ht="16" thickBot="1" x14ac:dyDescent="0.4">
      <c r="A30" s="494" t="s">
        <v>127</v>
      </c>
      <c r="B30" s="495">
        <v>99.79</v>
      </c>
      <c r="C30" s="495">
        <v>110.88</v>
      </c>
      <c r="D30" s="495">
        <v>116.72</v>
      </c>
    </row>
    <row r="31" spans="1:4" ht="16" thickBot="1" x14ac:dyDescent="0.4">
      <c r="A31" s="494" t="s">
        <v>550</v>
      </c>
      <c r="B31" s="495">
        <v>99.79</v>
      </c>
      <c r="C31" s="495">
        <v>110.88</v>
      </c>
      <c r="D31" s="495">
        <v>116.72</v>
      </c>
    </row>
    <row r="32" spans="1:4" ht="16" thickBot="1" x14ac:dyDescent="0.4">
      <c r="A32" s="494" t="s">
        <v>551</v>
      </c>
      <c r="B32" s="495">
        <v>118.15</v>
      </c>
      <c r="C32" s="495">
        <v>131.27000000000001</v>
      </c>
      <c r="D32" s="495">
        <v>138.18</v>
      </c>
    </row>
    <row r="33" spans="1:4" ht="16" thickBot="1" x14ac:dyDescent="0.4">
      <c r="A33" s="489" t="s">
        <v>321</v>
      </c>
      <c r="B33" s="496"/>
      <c r="C33" s="496"/>
      <c r="D33" s="496"/>
    </row>
    <row r="34" spans="1:4" ht="16" thickBot="1" x14ac:dyDescent="0.4">
      <c r="A34" s="497" t="s">
        <v>553</v>
      </c>
      <c r="B34" s="495">
        <v>165.18</v>
      </c>
      <c r="C34" s="495">
        <v>183.53</v>
      </c>
      <c r="D34" s="495">
        <v>193.19</v>
      </c>
    </row>
    <row r="35" spans="1:4" ht="16" thickBot="1" x14ac:dyDescent="0.4">
      <c r="A35" s="497" t="s">
        <v>554</v>
      </c>
      <c r="B35" s="495">
        <v>80.290000000000006</v>
      </c>
      <c r="C35" s="495">
        <v>89.22</v>
      </c>
      <c r="D35" s="495">
        <v>93.91</v>
      </c>
    </row>
    <row r="36" spans="1:4" ht="16" thickBot="1" x14ac:dyDescent="0.4">
      <c r="A36" s="497" t="s">
        <v>555</v>
      </c>
      <c r="B36" s="495">
        <v>64.239999999999995</v>
      </c>
      <c r="C36" s="495">
        <v>71.37</v>
      </c>
      <c r="D36" s="495">
        <v>75.13</v>
      </c>
    </row>
    <row r="37" spans="1:4" ht="16" thickBot="1" x14ac:dyDescent="0.4">
      <c r="A37" s="497" t="s">
        <v>556</v>
      </c>
      <c r="B37" s="495">
        <v>24.09</v>
      </c>
      <c r="C37" s="495">
        <v>26.76</v>
      </c>
      <c r="D37" s="495">
        <v>28.17</v>
      </c>
    </row>
    <row r="38" spans="1:4" ht="16" thickBot="1" x14ac:dyDescent="0.4">
      <c r="A38" s="497" t="s">
        <v>557</v>
      </c>
      <c r="B38" s="495">
        <v>165.18</v>
      </c>
      <c r="C38" s="495">
        <v>183.53</v>
      </c>
      <c r="D38" s="495">
        <v>193.19</v>
      </c>
    </row>
    <row r="39" spans="1:4" ht="16" thickBot="1" x14ac:dyDescent="0.4">
      <c r="A39" s="497" t="s">
        <v>558</v>
      </c>
      <c r="B39" s="495">
        <v>151.41</v>
      </c>
      <c r="C39" s="495">
        <v>168.24</v>
      </c>
      <c r="D39" s="495">
        <v>177.09</v>
      </c>
    </row>
    <row r="40" spans="1:4" ht="16" thickBot="1" x14ac:dyDescent="0.4">
      <c r="A40" s="497" t="s">
        <v>559</v>
      </c>
      <c r="B40" s="495">
        <v>24.09</v>
      </c>
      <c r="C40" s="495">
        <v>26.76</v>
      </c>
      <c r="D40" s="495">
        <v>28.17</v>
      </c>
    </row>
    <row r="41" spans="1:4" ht="16" thickBot="1" x14ac:dyDescent="0.4">
      <c r="A41" s="498" t="s">
        <v>687</v>
      </c>
      <c r="B41" s="496"/>
      <c r="C41" s="496"/>
      <c r="D41" s="496"/>
    </row>
    <row r="42" spans="1:4" ht="31.5" thickBot="1" x14ac:dyDescent="0.4">
      <c r="A42" s="494" t="s">
        <v>561</v>
      </c>
      <c r="B42" s="495">
        <v>228.15</v>
      </c>
      <c r="C42" s="495">
        <v>253.5</v>
      </c>
      <c r="D42" s="495">
        <v>266.83999999999997</v>
      </c>
    </row>
    <row r="43" spans="1:4" ht="31.5" thickBot="1" x14ac:dyDescent="0.4">
      <c r="A43" s="494" t="s">
        <v>688</v>
      </c>
      <c r="B43" s="495">
        <v>285.19</v>
      </c>
      <c r="C43" s="495">
        <v>316.88</v>
      </c>
      <c r="D43" s="495">
        <v>333.55</v>
      </c>
    </row>
    <row r="44" spans="1:4" ht="16" thickBot="1" x14ac:dyDescent="0.4">
      <c r="A44" s="494" t="s">
        <v>689</v>
      </c>
      <c r="B44" s="495">
        <v>285.19</v>
      </c>
      <c r="C44" s="495">
        <v>316.88</v>
      </c>
      <c r="D44" s="495">
        <v>333.55</v>
      </c>
    </row>
    <row r="45" spans="1:4" ht="16" thickBot="1" x14ac:dyDescent="0.4">
      <c r="A45" s="494" t="s">
        <v>690</v>
      </c>
      <c r="B45" s="495">
        <v>342.23</v>
      </c>
      <c r="C45" s="495">
        <v>380.25</v>
      </c>
      <c r="D45" s="495">
        <v>400.26</v>
      </c>
    </row>
    <row r="46" spans="1:4" ht="16" thickBot="1" x14ac:dyDescent="0.4">
      <c r="A46" s="494" t="s">
        <v>691</v>
      </c>
      <c r="B46" s="495">
        <v>342.23</v>
      </c>
      <c r="C46" s="495">
        <v>380.25</v>
      </c>
      <c r="D46" s="495">
        <v>400.26</v>
      </c>
    </row>
    <row r="47" spans="1:4" ht="16" thickBot="1" x14ac:dyDescent="0.4">
      <c r="A47" s="498" t="s">
        <v>692</v>
      </c>
      <c r="B47" s="496"/>
      <c r="C47" s="496"/>
      <c r="D47" s="496"/>
    </row>
    <row r="48" spans="1:4" ht="31.5" thickBot="1" x14ac:dyDescent="0.4">
      <c r="A48" s="494" t="s">
        <v>327</v>
      </c>
      <c r="B48" s="495">
        <v>627.41</v>
      </c>
      <c r="C48" s="495">
        <v>697.13</v>
      </c>
      <c r="D48" s="495">
        <v>733.82</v>
      </c>
    </row>
    <row r="49" spans="1:4" ht="31.5" thickBot="1" x14ac:dyDescent="0.4">
      <c r="A49" s="494" t="s">
        <v>579</v>
      </c>
      <c r="B49" s="495">
        <v>228.15</v>
      </c>
      <c r="C49" s="495">
        <v>253.5</v>
      </c>
      <c r="D49" s="495">
        <v>266.83999999999997</v>
      </c>
    </row>
    <row r="50" spans="1:4" ht="31.5" thickBot="1" x14ac:dyDescent="0.4">
      <c r="A50" s="499" t="s">
        <v>580</v>
      </c>
      <c r="B50" s="495">
        <v>68.45</v>
      </c>
      <c r="C50" s="495">
        <v>76.05</v>
      </c>
      <c r="D50" s="495">
        <v>80.05</v>
      </c>
    </row>
    <row r="51" spans="1:4" ht="31.5" thickBot="1" x14ac:dyDescent="0.4">
      <c r="A51" s="499" t="s">
        <v>581</v>
      </c>
      <c r="B51" s="495">
        <v>57.04</v>
      </c>
      <c r="C51" s="495">
        <v>63.38</v>
      </c>
      <c r="D51" s="495">
        <v>66.709999999999994</v>
      </c>
    </row>
    <row r="52" spans="1:4" ht="16" thickBot="1" x14ac:dyDescent="0.4">
      <c r="A52" s="494" t="s">
        <v>582</v>
      </c>
      <c r="B52" s="495">
        <v>1574.24</v>
      </c>
      <c r="C52" s="495">
        <v>1749.15</v>
      </c>
      <c r="D52" s="495">
        <v>1841.21</v>
      </c>
    </row>
    <row r="53" spans="1:4" ht="16" thickBot="1" x14ac:dyDescent="0.4">
      <c r="A53" s="494" t="s">
        <v>583</v>
      </c>
      <c r="B53" s="495">
        <v>2127.06</v>
      </c>
      <c r="C53" s="495">
        <v>2363.4</v>
      </c>
      <c r="D53" s="495">
        <v>2487.79</v>
      </c>
    </row>
    <row r="54" spans="1:4" ht="16" thickBot="1" x14ac:dyDescent="0.4">
      <c r="A54" s="494" t="s">
        <v>584</v>
      </c>
      <c r="B54" s="495">
        <v>2491.2199999999998</v>
      </c>
      <c r="C54" s="495">
        <v>2768.03</v>
      </c>
      <c r="D54" s="495">
        <v>2913.71</v>
      </c>
    </row>
    <row r="55" spans="1:4" ht="16" thickBot="1" x14ac:dyDescent="0.4">
      <c r="A55" s="500"/>
      <c r="B55" s="496"/>
      <c r="C55" s="496"/>
      <c r="D55" s="496"/>
    </row>
    <row r="56" spans="1:4" ht="16" thickBot="1" x14ac:dyDescent="0.4">
      <c r="A56" s="489" t="s">
        <v>693</v>
      </c>
      <c r="B56" s="496"/>
      <c r="C56" s="496"/>
      <c r="D56" s="496"/>
    </row>
    <row r="57" spans="1:4" ht="16" thickBot="1" x14ac:dyDescent="0.4">
      <c r="A57" s="494" t="s">
        <v>307</v>
      </c>
      <c r="B57" s="495">
        <v>59.65</v>
      </c>
      <c r="C57" s="495">
        <v>66.27</v>
      </c>
      <c r="D57" s="495">
        <v>69.760000000000005</v>
      </c>
    </row>
    <row r="58" spans="1:4" ht="16" thickBot="1" x14ac:dyDescent="0.4">
      <c r="A58" s="494" t="s">
        <v>308</v>
      </c>
      <c r="B58" s="495">
        <v>126.18</v>
      </c>
      <c r="C58" s="495">
        <v>140.19999999999999</v>
      </c>
      <c r="D58" s="495">
        <v>147.57</v>
      </c>
    </row>
    <row r="59" spans="1:4" ht="16" thickBot="1" x14ac:dyDescent="0.4">
      <c r="A59" s="494" t="s">
        <v>309</v>
      </c>
      <c r="B59" s="495">
        <v>192.71</v>
      </c>
      <c r="C59" s="495">
        <v>214.12</v>
      </c>
      <c r="D59" s="495">
        <v>225.39</v>
      </c>
    </row>
    <row r="60" spans="1:4" ht="31.5" thickBot="1" x14ac:dyDescent="0.4">
      <c r="A60" s="499" t="s">
        <v>694</v>
      </c>
      <c r="B60" s="496"/>
      <c r="C60" s="496"/>
      <c r="D60" s="496"/>
    </row>
    <row r="61" spans="1:4" ht="16" thickBot="1" x14ac:dyDescent="0.4">
      <c r="A61" s="494" t="s">
        <v>310</v>
      </c>
      <c r="B61" s="495">
        <v>195</v>
      </c>
      <c r="C61" s="495">
        <v>216.67</v>
      </c>
      <c r="D61" s="495">
        <v>228.07</v>
      </c>
    </row>
    <row r="62" spans="1:4" ht="16" thickBot="1" x14ac:dyDescent="0.4">
      <c r="A62" s="494" t="s">
        <v>695</v>
      </c>
      <c r="B62" s="495">
        <v>338.38</v>
      </c>
      <c r="C62" s="495">
        <v>375.98</v>
      </c>
      <c r="D62" s="495">
        <v>395.77</v>
      </c>
    </row>
    <row r="63" spans="1:4" ht="16" thickBot="1" x14ac:dyDescent="0.4">
      <c r="A63" s="494" t="s">
        <v>696</v>
      </c>
      <c r="B63" s="495">
        <v>453.09</v>
      </c>
      <c r="C63" s="495">
        <v>503.43</v>
      </c>
      <c r="D63" s="495">
        <v>529.92999999999995</v>
      </c>
    </row>
    <row r="64" spans="1:4" ht="16" thickBot="1" x14ac:dyDescent="0.4">
      <c r="A64" s="494" t="s">
        <v>697</v>
      </c>
      <c r="B64" s="495">
        <v>51.62</v>
      </c>
      <c r="C64" s="495">
        <v>57.35</v>
      </c>
      <c r="D64" s="495">
        <v>60.37</v>
      </c>
    </row>
    <row r="65" spans="1:4" ht="16" thickBot="1" x14ac:dyDescent="0.4">
      <c r="A65" s="489" t="s">
        <v>698</v>
      </c>
      <c r="B65" s="496"/>
      <c r="C65" s="496"/>
      <c r="D65" s="496"/>
    </row>
    <row r="66" spans="1:4" ht="16" thickBot="1" x14ac:dyDescent="0.4">
      <c r="A66" s="498" t="s">
        <v>699</v>
      </c>
      <c r="B66" s="496"/>
      <c r="C66" s="496"/>
      <c r="D66" s="496"/>
    </row>
    <row r="67" spans="1:4" ht="16" thickBot="1" x14ac:dyDescent="0.4">
      <c r="A67" s="494" t="s">
        <v>700</v>
      </c>
      <c r="B67" s="495">
        <v>80.290000000000006</v>
      </c>
      <c r="C67" s="495">
        <v>89.22</v>
      </c>
      <c r="D67" s="495">
        <v>93.91</v>
      </c>
    </row>
    <row r="68" spans="1:4" ht="31.5" thickBot="1" x14ac:dyDescent="0.4">
      <c r="A68" s="494" t="s">
        <v>335</v>
      </c>
      <c r="B68" s="495">
        <v>120.44</v>
      </c>
      <c r="C68" s="495">
        <v>133.82</v>
      </c>
      <c r="D68" s="495">
        <v>140.87</v>
      </c>
    </row>
    <row r="69" spans="1:4" ht="16" thickBot="1" x14ac:dyDescent="0.4">
      <c r="A69" s="494" t="s">
        <v>701</v>
      </c>
      <c r="B69" s="495">
        <v>97.5</v>
      </c>
      <c r="C69" s="495">
        <v>108.33</v>
      </c>
      <c r="D69" s="495">
        <v>114.04</v>
      </c>
    </row>
    <row r="70" spans="1:4" ht="31.5" thickBot="1" x14ac:dyDescent="0.4">
      <c r="A70" s="494" t="s">
        <v>702</v>
      </c>
      <c r="B70" s="495">
        <v>120.44</v>
      </c>
      <c r="C70" s="495">
        <v>133.82</v>
      </c>
      <c r="D70" s="495">
        <v>140.87</v>
      </c>
    </row>
    <row r="71" spans="1:4" ht="31.5" thickBot="1" x14ac:dyDescent="0.4">
      <c r="A71" s="494" t="s">
        <v>118</v>
      </c>
      <c r="B71" s="501">
        <v>-0.5</v>
      </c>
      <c r="C71" s="501">
        <v>-0.5</v>
      </c>
      <c r="D71" s="501">
        <v>-0.5</v>
      </c>
    </row>
    <row r="72" spans="1:4" ht="31.5" thickBot="1" x14ac:dyDescent="0.4">
      <c r="A72" s="494" t="s">
        <v>703</v>
      </c>
      <c r="B72" s="501">
        <v>-0.7</v>
      </c>
      <c r="C72" s="501">
        <v>-0.7</v>
      </c>
      <c r="D72" s="501">
        <v>-0.7</v>
      </c>
    </row>
  </sheetData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378706-2BE9-4DA8-A18B-58B917AD6D16}">
  <dimension ref="A14:M44"/>
  <sheetViews>
    <sheetView topLeftCell="A16" workbookViewId="0">
      <selection activeCell="G27" sqref="G27"/>
    </sheetView>
  </sheetViews>
  <sheetFormatPr defaultRowHeight="14.5" x14ac:dyDescent="0.35"/>
  <cols>
    <col min="12" max="12" width="15.36328125" customWidth="1"/>
  </cols>
  <sheetData>
    <row r="14" spans="1:13" x14ac:dyDescent="0.35">
      <c r="A14" t="s">
        <v>183</v>
      </c>
    </row>
    <row r="15" spans="1:13" x14ac:dyDescent="0.35">
      <c r="E15" s="340"/>
    </row>
    <row r="16" spans="1:13" ht="15" thickBot="1" x14ac:dyDescent="0.4">
      <c r="A16" t="s">
        <v>203</v>
      </c>
      <c r="C16" t="s">
        <v>63</v>
      </c>
      <c r="D16" t="s">
        <v>63</v>
      </c>
      <c r="E16" s="341" t="s">
        <v>608</v>
      </c>
      <c r="F16" t="s">
        <v>63</v>
      </c>
      <c r="G16" t="s">
        <v>630</v>
      </c>
      <c r="H16" t="s">
        <v>238</v>
      </c>
      <c r="I16" t="s">
        <v>609</v>
      </c>
      <c r="J16" t="s">
        <v>610</v>
      </c>
      <c r="K16">
        <v>1</v>
      </c>
      <c r="L16" t="s">
        <v>611</v>
      </c>
      <c r="M16" s="337" t="s">
        <v>188</v>
      </c>
    </row>
    <row r="17" spans="1:13" ht="15" thickBot="1" x14ac:dyDescent="0.4">
      <c r="A17" t="s">
        <v>612</v>
      </c>
      <c r="C17" t="s">
        <v>56</v>
      </c>
      <c r="D17" t="s">
        <v>56</v>
      </c>
      <c r="E17" s="341" t="s">
        <v>613</v>
      </c>
      <c r="F17" t="s">
        <v>56</v>
      </c>
      <c r="G17" t="s">
        <v>635</v>
      </c>
      <c r="H17" t="s">
        <v>614</v>
      </c>
      <c r="I17" t="s">
        <v>615</v>
      </c>
      <c r="J17" t="s">
        <v>616</v>
      </c>
      <c r="K17">
        <v>2</v>
      </c>
      <c r="L17" t="s">
        <v>617</v>
      </c>
      <c r="M17" s="337" t="s">
        <v>189</v>
      </c>
    </row>
    <row r="18" spans="1:13" ht="15" thickBot="1" x14ac:dyDescent="0.4">
      <c r="C18" t="s">
        <v>55</v>
      </c>
      <c r="D18" t="s">
        <v>55</v>
      </c>
      <c r="E18" s="341" t="s">
        <v>38</v>
      </c>
      <c r="F18" t="s">
        <v>618</v>
      </c>
      <c r="G18" t="s">
        <v>638</v>
      </c>
      <c r="H18" t="s">
        <v>169</v>
      </c>
      <c r="J18" t="s">
        <v>619</v>
      </c>
      <c r="K18">
        <v>3</v>
      </c>
      <c r="L18" t="s">
        <v>620</v>
      </c>
      <c r="M18" s="337" t="s">
        <v>621</v>
      </c>
    </row>
    <row r="19" spans="1:13" ht="15" thickBot="1" x14ac:dyDescent="0.4">
      <c r="E19" s="341" t="s">
        <v>44</v>
      </c>
      <c r="G19" t="s">
        <v>656</v>
      </c>
      <c r="H19" t="s">
        <v>165</v>
      </c>
      <c r="K19">
        <v>4</v>
      </c>
      <c r="M19" s="337" t="s">
        <v>139</v>
      </c>
    </row>
    <row r="20" spans="1:13" ht="15" thickBot="1" x14ac:dyDescent="0.4">
      <c r="E20" s="341" t="s">
        <v>65</v>
      </c>
      <c r="G20" t="s">
        <v>657</v>
      </c>
      <c r="H20" t="s">
        <v>615</v>
      </c>
      <c r="K20">
        <v>5</v>
      </c>
      <c r="M20" s="337" t="s">
        <v>627</v>
      </c>
    </row>
    <row r="21" spans="1:13" ht="15" thickBot="1" x14ac:dyDescent="0.4">
      <c r="E21" s="341" t="s">
        <v>622</v>
      </c>
      <c r="G21" t="s">
        <v>658</v>
      </c>
      <c r="H21" t="s">
        <v>623</v>
      </c>
      <c r="K21">
        <v>6</v>
      </c>
      <c r="M21" s="337" t="s">
        <v>191</v>
      </c>
    </row>
    <row r="22" spans="1:13" x14ac:dyDescent="0.35">
      <c r="E22" s="341" t="s">
        <v>81</v>
      </c>
      <c r="G22" t="s">
        <v>659</v>
      </c>
      <c r="H22" t="s">
        <v>624</v>
      </c>
      <c r="K22">
        <v>7</v>
      </c>
      <c r="M22" s="355" t="s">
        <v>651</v>
      </c>
    </row>
    <row r="23" spans="1:13" x14ac:dyDescent="0.35">
      <c r="E23" s="341" t="s">
        <v>625</v>
      </c>
      <c r="G23" t="s">
        <v>660</v>
      </c>
      <c r="H23" t="s">
        <v>626</v>
      </c>
      <c r="K23">
        <v>8</v>
      </c>
      <c r="M23" s="355" t="s">
        <v>652</v>
      </c>
    </row>
    <row r="24" spans="1:13" x14ac:dyDescent="0.35">
      <c r="E24" s="341" t="s">
        <v>628</v>
      </c>
      <c r="G24" t="s">
        <v>661</v>
      </c>
      <c r="H24" t="s">
        <v>629</v>
      </c>
      <c r="K24">
        <v>9</v>
      </c>
    </row>
    <row r="25" spans="1:13" x14ac:dyDescent="0.35">
      <c r="E25" s="341" t="s">
        <v>70</v>
      </c>
      <c r="G25" t="s">
        <v>662</v>
      </c>
      <c r="H25" t="s">
        <v>175</v>
      </c>
      <c r="K25">
        <v>10</v>
      </c>
    </row>
    <row r="26" spans="1:13" ht="15" thickBot="1" x14ac:dyDescent="0.4">
      <c r="E26" s="341" t="s">
        <v>631</v>
      </c>
      <c r="G26" t="s">
        <v>663</v>
      </c>
      <c r="H26" t="s">
        <v>632</v>
      </c>
      <c r="K26">
        <v>11</v>
      </c>
      <c r="M26" s="337" t="s">
        <v>192</v>
      </c>
    </row>
    <row r="27" spans="1:13" ht="15" thickBot="1" x14ac:dyDescent="0.4">
      <c r="E27" s="341" t="s">
        <v>46</v>
      </c>
      <c r="K27">
        <v>12</v>
      </c>
      <c r="M27" s="337" t="s">
        <v>633</v>
      </c>
    </row>
    <row r="28" spans="1:13" ht="15" thickBot="1" x14ac:dyDescent="0.4">
      <c r="E28" s="341" t="s">
        <v>634</v>
      </c>
      <c r="K28">
        <v>13</v>
      </c>
      <c r="M28" s="337" t="s">
        <v>142</v>
      </c>
    </row>
    <row r="29" spans="1:13" ht="15" thickBot="1" x14ac:dyDescent="0.4">
      <c r="E29" s="341" t="s">
        <v>636</v>
      </c>
      <c r="K29">
        <v>14</v>
      </c>
      <c r="M29" s="337" t="s">
        <v>541</v>
      </c>
    </row>
    <row r="30" spans="1:13" ht="15" thickBot="1" x14ac:dyDescent="0.4">
      <c r="E30" s="341" t="s">
        <v>637</v>
      </c>
      <c r="K30">
        <v>15</v>
      </c>
      <c r="M30" s="337" t="s">
        <v>639</v>
      </c>
    </row>
    <row r="31" spans="1:13" ht="15" thickBot="1" x14ac:dyDescent="0.4">
      <c r="E31" s="341" t="s">
        <v>640</v>
      </c>
      <c r="K31">
        <v>16</v>
      </c>
      <c r="M31" s="337" t="s">
        <v>141</v>
      </c>
    </row>
    <row r="32" spans="1:13" x14ac:dyDescent="0.35">
      <c r="E32" s="341" t="s">
        <v>641</v>
      </c>
      <c r="K32">
        <v>17</v>
      </c>
    </row>
    <row r="33" spans="5:13" ht="15" thickBot="1" x14ac:dyDescent="0.4">
      <c r="E33" s="341" t="s">
        <v>642</v>
      </c>
      <c r="K33">
        <v>18</v>
      </c>
      <c r="M33" s="339" t="s">
        <v>134</v>
      </c>
    </row>
    <row r="34" spans="5:13" ht="15" thickBot="1" x14ac:dyDescent="0.4">
      <c r="E34" s="341" t="s">
        <v>81</v>
      </c>
      <c r="K34">
        <v>19</v>
      </c>
      <c r="M34" s="339" t="s">
        <v>135</v>
      </c>
    </row>
    <row r="35" spans="5:13" ht="15" thickBot="1" x14ac:dyDescent="0.4">
      <c r="E35" s="340" t="s">
        <v>643</v>
      </c>
      <c r="K35">
        <v>20</v>
      </c>
      <c r="M35" s="339" t="s">
        <v>136</v>
      </c>
    </row>
    <row r="36" spans="5:13" ht="15" thickBot="1" x14ac:dyDescent="0.4">
      <c r="K36">
        <v>21</v>
      </c>
      <c r="M36" s="336" t="s">
        <v>128</v>
      </c>
    </row>
    <row r="37" spans="5:13" ht="15" thickBot="1" x14ac:dyDescent="0.4">
      <c r="K37">
        <v>22</v>
      </c>
      <c r="M37" s="338" t="s">
        <v>644</v>
      </c>
    </row>
    <row r="38" spans="5:13" ht="15" thickBot="1" x14ac:dyDescent="0.4">
      <c r="M38" s="338" t="s">
        <v>131</v>
      </c>
    </row>
    <row r="39" spans="5:13" ht="15" thickBot="1" x14ac:dyDescent="0.4">
      <c r="M39" s="338" t="s">
        <v>645</v>
      </c>
    </row>
    <row r="40" spans="5:13" ht="15" thickBot="1" x14ac:dyDescent="0.4">
      <c r="M40" s="338" t="s">
        <v>646</v>
      </c>
    </row>
    <row r="41" spans="5:13" ht="15" thickBot="1" x14ac:dyDescent="0.4">
      <c r="M41" s="338" t="s">
        <v>132</v>
      </c>
    </row>
    <row r="42" spans="5:13" ht="15" thickBot="1" x14ac:dyDescent="0.4">
      <c r="M42" s="338" t="s">
        <v>647</v>
      </c>
    </row>
    <row r="43" spans="5:13" ht="15" thickBot="1" x14ac:dyDescent="0.4">
      <c r="M43" s="338" t="s">
        <v>648</v>
      </c>
    </row>
    <row r="44" spans="5:13" x14ac:dyDescent="0.35">
      <c r="M44" s="353" t="s">
        <v>649</v>
      </c>
    </row>
  </sheetData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B13"/>
  <sheetViews>
    <sheetView topLeftCell="A6" workbookViewId="0">
      <selection activeCell="A9" sqref="A9"/>
    </sheetView>
  </sheetViews>
  <sheetFormatPr defaultRowHeight="14.5" x14ac:dyDescent="0.35"/>
  <cols>
    <col min="1" max="1" width="54.81640625" style="38" bestFit="1" customWidth="1"/>
    <col min="2" max="2" width="42.1796875" customWidth="1"/>
  </cols>
  <sheetData>
    <row r="1" spans="1:2" x14ac:dyDescent="0.35">
      <c r="A1" s="81" t="s">
        <v>204</v>
      </c>
      <c r="B1" s="82" t="s">
        <v>205</v>
      </c>
    </row>
    <row r="2" spans="1:2" ht="72.5" x14ac:dyDescent="0.35">
      <c r="A2" s="83" t="s">
        <v>206</v>
      </c>
      <c r="B2" s="81" t="s">
        <v>207</v>
      </c>
    </row>
    <row r="3" spans="1:2" x14ac:dyDescent="0.35">
      <c r="A3" s="38" t="s">
        <v>208</v>
      </c>
      <c r="B3" t="s">
        <v>209</v>
      </c>
    </row>
    <row r="4" spans="1:2" ht="29" x14ac:dyDescent="0.35">
      <c r="A4" s="38" t="s">
        <v>210</v>
      </c>
      <c r="B4" t="s">
        <v>211</v>
      </c>
    </row>
    <row r="5" spans="1:2" ht="29" x14ac:dyDescent="0.35">
      <c r="A5" s="38" t="s">
        <v>212</v>
      </c>
      <c r="B5" t="s">
        <v>209</v>
      </c>
    </row>
    <row r="6" spans="1:2" ht="29" x14ac:dyDescent="0.35">
      <c r="A6" s="38" t="s">
        <v>213</v>
      </c>
      <c r="B6" t="s">
        <v>214</v>
      </c>
    </row>
    <row r="7" spans="1:2" ht="29" x14ac:dyDescent="0.35">
      <c r="A7" s="38" t="s">
        <v>215</v>
      </c>
      <c r="B7" t="s">
        <v>216</v>
      </c>
    </row>
    <row r="8" spans="1:2" ht="29" x14ac:dyDescent="0.35">
      <c r="A8" s="38" t="s">
        <v>217</v>
      </c>
      <c r="B8" t="s">
        <v>214</v>
      </c>
    </row>
    <row r="9" spans="1:2" x14ac:dyDescent="0.35">
      <c r="A9" s="38" t="s">
        <v>218</v>
      </c>
      <c r="B9" t="s">
        <v>214</v>
      </c>
    </row>
    <row r="10" spans="1:2" ht="29" x14ac:dyDescent="0.35">
      <c r="A10" s="38" t="s">
        <v>219</v>
      </c>
      <c r="B10" t="s">
        <v>214</v>
      </c>
    </row>
    <row r="12" spans="1:2" ht="58" x14ac:dyDescent="0.35">
      <c r="A12" s="38" t="s">
        <v>220</v>
      </c>
      <c r="B12" t="s">
        <v>221</v>
      </c>
    </row>
    <row r="13" spans="1:2" ht="29" x14ac:dyDescent="0.35">
      <c r="A13" s="38" t="s">
        <v>222</v>
      </c>
      <c r="B13" t="s">
        <v>214</v>
      </c>
    </row>
  </sheetData>
  <pageMargins left="0.7" right="0.7" top="0.75" bottom="0.75" header="0.3" footer="0.3"/>
  <pageSetup paperSize="9" orientation="portrait"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_ip_UnifiedCompliancePolicyUIAction xmlns="http://schemas.microsoft.com/sharepoint/v3" xsi:nil="true"/>
    <lcf76f155ced4ddcb4097134ff3c332f xmlns="a4c386c2-9efa-40c2-ba6d-3b820d84512b">
      <Terms xmlns="http://schemas.microsoft.com/office/infopath/2007/PartnerControls"/>
    </lcf76f155ced4ddcb4097134ff3c332f>
    <_ip_UnifiedCompliancePolicyProperties xmlns="http://schemas.microsoft.com/sharepoint/v3" xsi:nil="true"/>
    <SharedWithUsers xmlns="11b65d1b-f65c-4d43-bb06-57a3ea360615">
      <UserInfo>
        <DisplayName>Reynolds, Marcus</DisplayName>
        <AccountId>19</AccountId>
        <AccountType/>
      </UserInfo>
    </SharedWithUsers>
  </documentManagement>
</p:properti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A260E1A806B15D4E9BB525735AA17C6C" ma:contentTypeVersion="19" ma:contentTypeDescription="Create a new document." ma:contentTypeScope="" ma:versionID="0c9d2d3f02d82782d1588376194afba1">
  <xsd:schema xmlns:xsd="http://www.w3.org/2001/XMLSchema" xmlns:xs="http://www.w3.org/2001/XMLSchema" xmlns:p="http://schemas.microsoft.com/office/2006/metadata/properties" xmlns:ns1="http://schemas.microsoft.com/sharepoint/v3" xmlns:ns2="a4c386c2-9efa-40c2-ba6d-3b820d84512b" xmlns:ns3="11b65d1b-f65c-4d43-bb06-57a3ea360615" targetNamespace="http://schemas.microsoft.com/office/2006/metadata/properties" ma:root="true" ma:fieldsID="c23ad032cf7aa4aee7e56237cad29f6d" ns1:_="" ns2:_="" ns3:_="">
    <xsd:import namespace="http://schemas.microsoft.com/sharepoint/v3"/>
    <xsd:import namespace="a4c386c2-9efa-40c2-ba6d-3b820d84512b"/>
    <xsd:import namespace="11b65d1b-f65c-4d43-bb06-57a3ea360615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AutoKeyPoints" minOccurs="0"/>
                <xsd:element ref="ns2:MediaServiceKeyPoints" minOccurs="0"/>
                <xsd:element ref="ns2:MediaServiceAutoTags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ServiceDateTaken" minOccurs="0"/>
                <xsd:element ref="ns2:MediaServiceLocation" minOccurs="0"/>
                <xsd:element ref="ns2:MediaLengthInSeconds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1:_ip_UnifiedCompliancePolicyProperties" minOccurs="0"/>
                <xsd:element ref="ns1:_ip_UnifiedCompliancePolicyUIAction" minOccurs="0"/>
                <xsd:element ref="ns2:MediaServiceObjectDetectorVersions" minOccurs="0"/>
                <xsd:element ref="ns2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http://schemas.microsoft.com/sharepoint/v3" elementFormDefault="qualified">
    <xsd:import namespace="http://schemas.microsoft.com/office/2006/documentManagement/types"/>
    <xsd:import namespace="http://schemas.microsoft.com/office/infopath/2007/PartnerControls"/>
    <xsd:element name="_ip_UnifiedCompliancePolicyProperties" ma:index="23" nillable="true" ma:displayName="Unified Compliance Policy Properties" ma:hidden="true" ma:internalName="_ip_UnifiedCompliancePolicyProperties">
      <xsd:simpleType>
        <xsd:restriction base="dms:Note"/>
      </xsd:simpleType>
    </xsd:element>
    <xsd:element name="_ip_UnifiedCompliancePolicyUIAction" ma:index="24" nillable="true" ma:displayName="Unified Compliance Policy UI Action" ma:hidden="true" ma:internalName="_ip_UnifiedCompliancePolicyUIAction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4c386c2-9efa-40c2-ba6d-3b820d84512b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KeyPoints" ma:index="10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1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ServiceAutoTags" ma:index="12" nillable="true" ma:displayName="Tags" ma:internalName="MediaServiceAutoTags" ma:readOnly="true">
      <xsd:simpleType>
        <xsd:restriction base="dms:Text"/>
      </xsd:simpleType>
    </xsd:element>
    <xsd:element name="MediaServiceOCR" ma:index="13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4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5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16" nillable="true" ma:displayName="MediaServiceDateTaken" ma:hidden="true" ma:internalName="MediaServiceDateTaken" ma:readOnly="true">
      <xsd:simpleType>
        <xsd:restriction base="dms:Text"/>
      </xsd:simpleType>
    </xsd:element>
    <xsd:element name="MediaServiceLocation" ma:index="17" nillable="true" ma:displayName="Location" ma:internalName="MediaServiceLocation" ma:readOnly="true">
      <xsd:simpleType>
        <xsd:restriction base="dms:Text"/>
      </xsd:simpleType>
    </xsd:element>
    <xsd:element name="MediaLengthInSeconds" ma:index="18" nillable="true" ma:displayName="MediaLengthInSeconds" ma:hidden="true" ma:internalName="MediaLengthInSeconds" ma:readOnly="true">
      <xsd:simpleType>
        <xsd:restriction base="dms:Unknown"/>
      </xsd:simpleType>
    </xsd:element>
    <xsd:element name="lcf76f155ced4ddcb4097134ff3c332f" ma:index="22" nillable="true" ma:taxonomy="true" ma:internalName="lcf76f155ced4ddcb4097134ff3c332f" ma:taxonomyFieldName="MediaServiceImageTags" ma:displayName="Image Tags" ma:readOnly="false" ma:fieldId="{5cf76f15-5ced-4ddc-b409-7134ff3c332f}" ma:taxonomyMulti="true" ma:sspId="07a7b867-a534-49a9-850d-791d9738a75a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bjectDetectorVersions" ma:index="25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6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11b65d1b-f65c-4d43-bb06-57a3ea360615" elementFormDefault="qualified">
    <xsd:import namespace="http://schemas.microsoft.com/office/2006/documentManagement/types"/>
    <xsd:import namespace="http://schemas.microsoft.com/office/infopath/2007/PartnerControls"/>
    <xsd:element name="SharedWithUsers" ma:index="19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20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B561AD98-00B4-40D2-A96D-5A80109EC865}">
  <ds:schemaRefs>
    <ds:schemaRef ds:uri="http://schemas.microsoft.com/office/infopath/2007/PartnerControls"/>
    <ds:schemaRef ds:uri="http://purl.org/dc/dcmitype/"/>
    <ds:schemaRef ds:uri="http://schemas.microsoft.com/office/2006/metadata/properties"/>
    <ds:schemaRef ds:uri="http://schemas.openxmlformats.org/package/2006/metadata/core-properties"/>
    <ds:schemaRef ds:uri="http://www.w3.org/XML/1998/namespace"/>
    <ds:schemaRef ds:uri="http://schemas.microsoft.com/office/2006/documentManagement/types"/>
    <ds:schemaRef ds:uri="a7c9e88d-d3ae-4ee7-9bf7-4e54a05006a7"/>
    <ds:schemaRef ds:uri="8324c42a-119d-4476-8669-2e92e01220d0"/>
    <ds:schemaRef ds:uri="http://purl.org/dc/terms/"/>
    <ds:schemaRef ds:uri="http://purl.org/dc/elements/1.1/"/>
    <ds:schemaRef ds:uri="http://schemas.microsoft.com/sharepoint/v3"/>
    <ds:schemaRef ds:uri="a4c386c2-9efa-40c2-ba6d-3b820d84512b"/>
    <ds:schemaRef ds:uri="11b65d1b-f65c-4d43-bb06-57a3ea360615"/>
  </ds:schemaRefs>
</ds:datastoreItem>
</file>

<file path=customXml/itemProps2.xml><?xml version="1.0" encoding="utf-8"?>
<ds:datastoreItem xmlns:ds="http://schemas.openxmlformats.org/officeDocument/2006/customXml" ds:itemID="{E09407A8-B49E-4FDD-8883-3BD5AC8BE1EC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http://schemas.microsoft.com/sharepoint/v3"/>
    <ds:schemaRef ds:uri="a4c386c2-9efa-40c2-ba6d-3b820d84512b"/>
    <ds:schemaRef ds:uri="11b65d1b-f65c-4d43-bb06-57a3ea360615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47E602BD-E581-4C7A-B78C-BD1817DBCFE5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16</vt:i4>
      </vt:variant>
      <vt:variant>
        <vt:lpstr>Named Ranges</vt:lpstr>
      </vt:variant>
      <vt:variant>
        <vt:i4>2</vt:i4>
      </vt:variant>
    </vt:vector>
  </HeadingPairs>
  <TitlesOfParts>
    <vt:vector size="18" baseType="lpstr">
      <vt:lpstr>Contacts</vt:lpstr>
      <vt:lpstr>Checklist </vt:lpstr>
      <vt:lpstr>Event Details</vt:lpstr>
      <vt:lpstr>Equipment</vt:lpstr>
      <vt:lpstr>PO Summary</vt:lpstr>
      <vt:lpstr>BOC (events over 50kegs)</vt:lpstr>
      <vt:lpstr>Terms and Conditions </vt:lpstr>
      <vt:lpstr>Equipment Requirements &amp; Cost</vt:lpstr>
      <vt:lpstr>Planogram </vt:lpstr>
      <vt:lpstr>Container Rate Card</vt:lpstr>
      <vt:lpstr>Gas Agreement</vt:lpstr>
      <vt:lpstr> BTI Catelogue Specs </vt:lpstr>
      <vt:lpstr>Order Process </vt:lpstr>
      <vt:lpstr>Rate Card </vt:lpstr>
      <vt:lpstr>Sheet1</vt:lpstr>
      <vt:lpstr>Estelle comments </vt:lpstr>
      <vt:lpstr>Equipment!Print_Area</vt:lpstr>
      <vt:lpstr>'Event Details'!Print_Area</vt:lpstr>
    </vt:vector>
  </TitlesOfParts>
  <Manager/>
  <Company>Diageo PLC</Company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Niall Butler</dc:creator>
  <cp:keywords/>
  <dc:description/>
  <cp:lastModifiedBy>Niall Butler</cp:lastModifiedBy>
  <cp:revision/>
  <cp:lastPrinted>2024-04-12T13:32:42Z</cp:lastPrinted>
  <dcterms:created xsi:type="dcterms:W3CDTF">2018-07-12T15:53:57Z</dcterms:created>
  <dcterms:modified xsi:type="dcterms:W3CDTF">2024-05-15T14:52:59Z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TitusGUID">
    <vt:lpwstr>56367ea9-d141-498a-a964-e23ac0d166b4</vt:lpwstr>
  </property>
  <property fmtid="{D5CDD505-2E9C-101B-9397-08002B2CF9AE}" pid="3" name="Information Classification">
    <vt:lpwstr>General</vt:lpwstr>
  </property>
  <property fmtid="{D5CDD505-2E9C-101B-9397-08002B2CF9AE}" pid="4" name="MSIP_Label_a7c77bae-9cad-4b1a-aac3-2a4ad557d70b_Enabled">
    <vt:lpwstr>True</vt:lpwstr>
  </property>
  <property fmtid="{D5CDD505-2E9C-101B-9397-08002B2CF9AE}" pid="5" name="MSIP_Label_a7c77bae-9cad-4b1a-aac3-2a4ad557d70b_SiteId">
    <vt:lpwstr>88ed286b-88d8-4faf-918f-883d693321ae</vt:lpwstr>
  </property>
  <property fmtid="{D5CDD505-2E9C-101B-9397-08002B2CF9AE}" pid="6" name="MSIP_Label_a7c77bae-9cad-4b1a-aac3-2a4ad557d70b_Owner">
    <vt:lpwstr>Estelle.Johnston@diageo.com</vt:lpwstr>
  </property>
  <property fmtid="{D5CDD505-2E9C-101B-9397-08002B2CF9AE}" pid="7" name="MSIP_Label_a7c77bae-9cad-4b1a-aac3-2a4ad557d70b_SetDate">
    <vt:lpwstr>2019-07-02T13:25:49.2834414Z</vt:lpwstr>
  </property>
  <property fmtid="{D5CDD505-2E9C-101B-9397-08002B2CF9AE}" pid="8" name="MSIP_Label_a7c77bae-9cad-4b1a-aac3-2a4ad557d70b_Name">
    <vt:lpwstr>General</vt:lpwstr>
  </property>
  <property fmtid="{D5CDD505-2E9C-101B-9397-08002B2CF9AE}" pid="9" name="MSIP_Label_a7c77bae-9cad-4b1a-aac3-2a4ad557d70b_Application">
    <vt:lpwstr>Microsoft Azure Information Protection</vt:lpwstr>
  </property>
  <property fmtid="{D5CDD505-2E9C-101B-9397-08002B2CF9AE}" pid="10" name="MSIP_Label_a7c77bae-9cad-4b1a-aac3-2a4ad557d70b_Extended_MSFT_Method">
    <vt:lpwstr>Manual</vt:lpwstr>
  </property>
  <property fmtid="{D5CDD505-2E9C-101B-9397-08002B2CF9AE}" pid="11" name="Sensitivity">
    <vt:lpwstr>General</vt:lpwstr>
  </property>
  <property fmtid="{D5CDD505-2E9C-101B-9397-08002B2CF9AE}" pid="12" name="ContentTypeId">
    <vt:lpwstr>0x010100A260E1A806B15D4E9BB525735AA17C6C</vt:lpwstr>
  </property>
  <property fmtid="{D5CDD505-2E9C-101B-9397-08002B2CF9AE}" pid="13" name="MediaServiceImageTags">
    <vt:lpwstr/>
  </property>
  <property fmtid="{D5CDD505-2E9C-101B-9397-08002B2CF9AE}" pid="14" name="i4c32273aa304d16b0898498095dfa87">
    <vt:lpwstr/>
  </property>
  <property fmtid="{D5CDD505-2E9C-101B-9397-08002B2CF9AE}" pid="15" name="InformationCategory">
    <vt:lpwstr/>
  </property>
  <property fmtid="{D5CDD505-2E9C-101B-9397-08002B2CF9AE}" pid="16" name="TeamInventory">
    <vt:lpwstr/>
  </property>
  <property fmtid="{D5CDD505-2E9C-101B-9397-08002B2CF9AE}" pid="17" name="TaxCatchAll">
    <vt:lpwstr/>
  </property>
  <property fmtid="{D5CDD505-2E9C-101B-9397-08002B2CF9AE}" pid="18" name="a5f0708c0d9749379e4a9e9d73bfa3eb">
    <vt:lpwstr/>
  </property>
</Properties>
</file>